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965" activeTab="0"/>
  </bookViews>
  <sheets>
    <sheet name="Rekapitulace" sheetId="1" r:id="rId1"/>
    <sheet name="A. kacení+demolice" sheetId="2" r:id="rId2"/>
    <sheet name="B. cesty+teren" sheetId="3" r:id="rId3"/>
    <sheet name="C. výsadba " sheetId="4" r:id="rId4"/>
    <sheet name="D. mobiliar" sheetId="5" r:id="rId5"/>
    <sheet name="E. VRN" sheetId="6" r:id="rId6"/>
  </sheets>
  <definedNames>
    <definedName name="_xlnm.Print_Titles" localSheetId="1">'A. kacení+demolice'!$4:$4</definedName>
    <definedName name="_xlnm.Print_Titles" localSheetId="2">'B. cesty+teren'!$4:$4</definedName>
    <definedName name="_xlnm.Print_Titles" localSheetId="3">'C. výsadba '!$4:$4</definedName>
    <definedName name="_xlnm.Print_Titles" localSheetId="4">'D. mobiliar'!$4:$4</definedName>
    <definedName name="_xlnm.Print_Titles" localSheetId="5">'E. VRN'!$4:$4</definedName>
  </definedNames>
  <calcPr fullCalcOnLoad="1"/>
</workbook>
</file>

<file path=xl/sharedStrings.xml><?xml version="1.0" encoding="utf-8"?>
<sst xmlns="http://schemas.openxmlformats.org/spreadsheetml/2006/main" count="657" uniqueCount="418">
  <si>
    <t>ks</t>
  </si>
  <si>
    <t>m.j.</t>
  </si>
  <si>
    <t>počet m.j.</t>
  </si>
  <si>
    <t>část</t>
  </si>
  <si>
    <t>položka</t>
  </si>
  <si>
    <t>název položky</t>
  </si>
  <si>
    <t>REKAPITULACE:</t>
  </si>
  <si>
    <t>Realizační náklady bez DPH</t>
  </si>
  <si>
    <t>Realizační náklady vč. DPH</t>
  </si>
  <si>
    <t>t</t>
  </si>
  <si>
    <t>Kč/m.j.</t>
  </si>
  <si>
    <t>celkem Kč</t>
  </si>
  <si>
    <t>ROZPOČET</t>
  </si>
  <si>
    <t>DPH 21%</t>
  </si>
  <si>
    <t>T +420 604 834 810</t>
  </si>
  <si>
    <t>Ing. Alena Burešová</t>
  </si>
  <si>
    <r>
      <t>m</t>
    </r>
    <r>
      <rPr>
        <vertAlign val="superscript"/>
        <sz val="10"/>
        <rFont val="Arial Narrow"/>
        <family val="2"/>
      </rPr>
      <t>2</t>
    </r>
  </si>
  <si>
    <t>MAT</t>
  </si>
  <si>
    <t>183 40-3153</t>
  </si>
  <si>
    <t>R - položka</t>
  </si>
  <si>
    <t>R-položka</t>
  </si>
  <si>
    <t>183 11-1111</t>
  </si>
  <si>
    <t>183 21-1322</t>
  </si>
  <si>
    <t>Výsadba trvalek hrnkovaných o průměru květináče do 120 mm se zalitím</t>
  </si>
  <si>
    <t>183 21-1313</t>
  </si>
  <si>
    <r>
      <t>m</t>
    </r>
    <r>
      <rPr>
        <vertAlign val="superscript"/>
        <sz val="9"/>
        <color indexed="8"/>
        <rFont val="Arial"/>
        <family val="2"/>
      </rPr>
      <t>2</t>
    </r>
  </si>
  <si>
    <t>část A.</t>
  </si>
  <si>
    <t>část B.</t>
  </si>
  <si>
    <t>183 11-1112</t>
  </si>
  <si>
    <t>A1.1</t>
  </si>
  <si>
    <t>A1.2</t>
  </si>
  <si>
    <t>A1.3</t>
  </si>
  <si>
    <t>A1.4</t>
  </si>
  <si>
    <t>A1.5</t>
  </si>
  <si>
    <t>A2.1</t>
  </si>
  <si>
    <t>ČÁST:</t>
  </si>
  <si>
    <t>A1.</t>
  </si>
  <si>
    <t>A2.</t>
  </si>
  <si>
    <t>SESTAVIL:</t>
  </si>
  <si>
    <t>DATUM:</t>
  </si>
  <si>
    <t>AKCE:</t>
  </si>
  <si>
    <t>B1.</t>
  </si>
  <si>
    <t>B2.</t>
  </si>
  <si>
    <t>B1.1</t>
  </si>
  <si>
    <t>B1.2</t>
  </si>
  <si>
    <t>184 91-1421</t>
  </si>
  <si>
    <t>184 21-5412</t>
  </si>
  <si>
    <t>RMAT</t>
  </si>
  <si>
    <t>Srovnávací (komparativní) řez stromů</t>
  </si>
  <si>
    <t>V cenách rostlinného materiálu bude započtena doprava na dodávku rostlin.</t>
  </si>
  <si>
    <t xml:space="preserve">Obdělání půdy hrábáním v rovině </t>
  </si>
  <si>
    <t>Město Louny, Mírové náměstí 35, 440 23  Louny</t>
  </si>
  <si>
    <t>B3.</t>
  </si>
  <si>
    <t>111 21-2355</t>
  </si>
  <si>
    <t>A1.6</t>
  </si>
  <si>
    <t>A2.2</t>
  </si>
  <si>
    <t>183 10-1221</t>
  </si>
  <si>
    <t>184 10-2115</t>
  </si>
  <si>
    <r>
      <t>Hloubení jamek pro vysazování rostlin s výměnou půdy 50% do 1 m</t>
    </r>
    <r>
      <rPr>
        <vertAlign val="superscript"/>
        <sz val="9"/>
        <color indexed="8"/>
        <rFont val="Arial"/>
        <family val="2"/>
      </rPr>
      <t>3</t>
    </r>
    <r>
      <rPr>
        <sz val="9"/>
        <color indexed="8"/>
        <rFont val="Arial"/>
        <family val="2"/>
      </rPr>
      <t xml:space="preserve"> </t>
    </r>
    <r>
      <rPr>
        <sz val="9"/>
        <color indexed="8"/>
        <rFont val="Calibri"/>
        <family val="2"/>
      </rPr>
      <t>v rovině (stromy)</t>
    </r>
  </si>
  <si>
    <t>Výsadba dřeviny s balem ø do 600mm se zalitím, rovina (stromy)</t>
  </si>
  <si>
    <t>184 21-5133</t>
  </si>
  <si>
    <t>Ukotvení dřeviny 3 kůly délky 2,5m, vč. instalace příček a ochrany proti poškození kmene v místě vzepření</t>
  </si>
  <si>
    <t>m</t>
  </si>
  <si>
    <t>kotvící úvazky 3ks/ strom, popruhy syntetická tkanina š.25mm (2m/ strom)</t>
  </si>
  <si>
    <t xml:space="preserve">Očištění kmene + aplikace speciálního ochranného nátěru kmene Arboflex vč. dodávky </t>
  </si>
  <si>
    <t>Zhotovení závlahové mísy stromů ø 1m, rovina</t>
  </si>
  <si>
    <r>
      <t>Hloubení jamek pro vysazování rostlin bez výměny půdy do 0,005 m</t>
    </r>
    <r>
      <rPr>
        <vertAlign val="superscript"/>
        <sz val="9"/>
        <color indexed="8"/>
        <rFont val="Arial"/>
        <family val="2"/>
      </rPr>
      <t>3</t>
    </r>
    <r>
      <rPr>
        <sz val="9"/>
        <color indexed="8"/>
        <rFont val="Arial"/>
        <family val="2"/>
      </rPr>
      <t xml:space="preserve"> </t>
    </r>
    <r>
      <rPr>
        <sz val="9"/>
        <color indexed="8"/>
        <rFont val="Calibri"/>
        <family val="2"/>
      </rPr>
      <t>v rovině (trv., trávy)</t>
    </r>
  </si>
  <si>
    <t>A2.3</t>
  </si>
  <si>
    <t>A2.4</t>
  </si>
  <si>
    <t>A2.5</t>
  </si>
  <si>
    <t>A2.6</t>
  </si>
  <si>
    <t>A2.7</t>
  </si>
  <si>
    <t>A2.8</t>
  </si>
  <si>
    <t>A2.9</t>
  </si>
  <si>
    <t>A2.10</t>
  </si>
  <si>
    <t>A2.11</t>
  </si>
  <si>
    <t>A2.12</t>
  </si>
  <si>
    <t>184 91-1161</t>
  </si>
  <si>
    <t>183 40-3131</t>
  </si>
  <si>
    <r>
      <t>m</t>
    </r>
    <r>
      <rPr>
        <vertAlign val="superscript"/>
        <sz val="9"/>
        <rFont val="Calibri"/>
        <family val="2"/>
      </rPr>
      <t>2</t>
    </r>
  </si>
  <si>
    <t>Chemické odplevelení půdy před založením záhonu postřikem na široko vč. dodávky totálního herbicidu</t>
  </si>
  <si>
    <t>185 80-4312</t>
  </si>
  <si>
    <r>
      <t>m</t>
    </r>
    <r>
      <rPr>
        <vertAlign val="superscript"/>
        <sz val="9"/>
        <rFont val="Arial"/>
        <family val="2"/>
      </rPr>
      <t>3</t>
    </r>
  </si>
  <si>
    <t>185 85-1121</t>
  </si>
  <si>
    <r>
      <t>m</t>
    </r>
    <r>
      <rPr>
        <vertAlign val="superscript"/>
        <sz val="10"/>
        <rFont val="Arial Narrow"/>
        <family val="2"/>
      </rPr>
      <t>3</t>
    </r>
  </si>
  <si>
    <t xml:space="preserve">Dovoz vody pro zálivku do 1km  </t>
  </si>
  <si>
    <t>Gaura lindheimerii 'Whirling Butterflies' - svícník, K9</t>
  </si>
  <si>
    <t>B3.1</t>
  </si>
  <si>
    <t>998 22-5111</t>
  </si>
  <si>
    <t xml:space="preserve">Přesun hmot pro pozemní komunikace s krytem z kameniva do 200m </t>
  </si>
  <si>
    <t>113 20-4111</t>
  </si>
  <si>
    <t>181 11-1111</t>
  </si>
  <si>
    <t>kg</t>
  </si>
  <si>
    <t>122 25-1302</t>
  </si>
  <si>
    <t>171 20-1221</t>
  </si>
  <si>
    <t>997 22-1615</t>
  </si>
  <si>
    <t>167 15-1101</t>
  </si>
  <si>
    <t>162 75-1117</t>
  </si>
  <si>
    <t>162 75-1119</t>
  </si>
  <si>
    <t>Obdělání půdy rytím do hl. 20cm, v rovině (záhon)</t>
  </si>
  <si>
    <t>část C.</t>
  </si>
  <si>
    <t>Vedlejší rozpočtové náklady</t>
  </si>
  <si>
    <t>kpl.</t>
  </si>
  <si>
    <t>Zajištění a projednání dopravně inž.opatření (DIO), případně vydání dopravně inž.rozhodnutí (DIR)</t>
  </si>
  <si>
    <t>ZADAVATEL:</t>
  </si>
  <si>
    <t>Zařízení staveniště</t>
  </si>
  <si>
    <t>C1.</t>
  </si>
  <si>
    <t>C2.</t>
  </si>
  <si>
    <t>C3.</t>
  </si>
  <si>
    <t>Obnova parkové plochy u vlakového nádraží Louny</t>
  </si>
  <si>
    <t>Rozpočet byl sestaven podle katalogu popisů a směrných cen stavebních prací ÚRS Praha, a.s. CÚ 2022/II.</t>
  </si>
  <si>
    <t>A1.  KÁCENÍ A OŠETŘENÍ STROMŮ</t>
  </si>
  <si>
    <t>184 85-2134</t>
  </si>
  <si>
    <t>184 85-2234</t>
  </si>
  <si>
    <t>Řez stromů prováděný lezeckou technikou zdravotní (S-RZ), plocha koruny stromu přes 30 do 60m2, vč. rozřezání větví a jejich přemístění na hromady na vzdálenost do 20 m</t>
  </si>
  <si>
    <t>Řez stromů prováděný lezeckou technikou bezpečnostní (S-RB), plocha koruny stromu přes 30 do 60m2, vč. rozřezání větví a jejich přemístění na hromady na vzdálenost do 20 m</t>
  </si>
  <si>
    <t>112 20-1112</t>
  </si>
  <si>
    <t>Odstranění pařezu v rovině nebo na svahu do 1:5 o průměru pařezu na řezné ploše přes 200 do 300 mm, vč. odklizení získaného dřeva na vzdálenost do 20 m, jeho složení na hromady nebo naložení na dopravní prostředek, zasypání jámy, doplnění zeminy, zhutnění a úprava terénu</t>
  </si>
  <si>
    <t>112 20-1114</t>
  </si>
  <si>
    <t>Odstranění pařezu v rovině nebo na svahu do 1:5 o průměru pařezu na řezné ploše přes 400 do 500 mm, vč. odklizení získaného dřeva na vzdálenost do 20 m, jeho složení na hromady nebo naložení na dopravní prostředek, zasypání jámy, doplnění zeminy, zhutnění a úprava terénu</t>
  </si>
  <si>
    <t>Štěpkování s naložením na dopravní prostředek a odvozem do 20 km keřového porostu hustého</t>
  </si>
  <si>
    <t>112 15-5315</t>
  </si>
  <si>
    <t>997 22-1658</t>
  </si>
  <si>
    <t>Kácení a ošetření stromů</t>
  </si>
  <si>
    <t>113 10-7162</t>
  </si>
  <si>
    <t>966 00-1311</t>
  </si>
  <si>
    <t>966 00-1211</t>
  </si>
  <si>
    <t>Odstranění lavičky parkové stabilní zabetonované, vč. odklizení materiálu na vzdálenost do 20 m nebo naložení na dopravní prostředek</t>
  </si>
  <si>
    <t>Odstranění odpadkového koše s betonovou patkou vč. odklizení materiálu na vzdálenost do 20 m nebo naložení na dopravní prostředek</t>
  </si>
  <si>
    <t>Odstranění kovového sloupku s betonovou patkou vč. odklizení materiálu na vzdálenost do 20 m nebo naložení na dopravní prostředek</t>
  </si>
  <si>
    <t>kpl</t>
  </si>
  <si>
    <t>Přemístění laviček a odpadkových košů na místo určené zadavatelem, odvoz do 10 km</t>
  </si>
  <si>
    <t>113 10-7132</t>
  </si>
  <si>
    <t>Mobiliář</t>
  </si>
  <si>
    <t>část D.</t>
  </si>
  <si>
    <t>část C. Výsadba rostlin</t>
  </si>
  <si>
    <t>Výsadba rostlin</t>
  </si>
  <si>
    <t>Statická zatěžovací zkouška zhutněné zemní pláně zpevněných ploch</t>
  </si>
  <si>
    <t>B1.3</t>
  </si>
  <si>
    <t>B1.4</t>
  </si>
  <si>
    <t>B1.5</t>
  </si>
  <si>
    <t>B1.6</t>
  </si>
  <si>
    <t>B1.7</t>
  </si>
  <si>
    <t>B1.8</t>
  </si>
  <si>
    <t>B1.9</t>
  </si>
  <si>
    <t>B1.10</t>
  </si>
  <si>
    <t>B1.11</t>
  </si>
  <si>
    <t>B1.  ZEMNÍ PRÁCE</t>
  </si>
  <si>
    <t>Odstranění plakátovací desky a tabule s orientačním plánem města s betonovou patkou vč. odklizení materiálu na vzdálenost do 20 m nebo naložení na dopravní prostředek; přesun na místo určené zadavatelem</t>
  </si>
  <si>
    <t xml:space="preserve">Odstranění svrchní vrstvy stávajícího trávníku, drn tl. 5cm, vč. přemístění do 50m nebo naložení na dopravní prostředek (plocha asfaltového oválu a dopadová zóna herního prvku) </t>
  </si>
  <si>
    <t>162 35-1103</t>
  </si>
  <si>
    <t>Poplatek za uložení zeminy a kamení na skládce (skládkovné), kód odpadu 170 504; 
0,15 x 330 = 49,5m3 x 1,7</t>
  </si>
  <si>
    <t>Plošná úprava terénu v rovině, nerovnosti do 100mm, tř.1-4
- plocha původních cest k zatravnění 160 (středový kříž)
- plochy po odstranění keřů 418</t>
  </si>
  <si>
    <t>181 00-6112</t>
  </si>
  <si>
    <t>Sejmutí ornice strojně při souvislé ploše do 500 m2, tl. vrstvy do 200 mm, vč. naložení na dopravní prostředek a vodorovné přemístění na hromady v místě upotřebení nebo na dočasné či trvalé skládky na vzdálenost do 50 m a se složením; 230 x 0,15 = 34,5m3</t>
  </si>
  <si>
    <t>121 15-1113</t>
  </si>
  <si>
    <t>181 35-1113</t>
  </si>
  <si>
    <t>B2.  ZALOŽENÍ TRÁVNÍKŮ</t>
  </si>
  <si>
    <t>B2.1</t>
  </si>
  <si>
    <t>B2.2</t>
  </si>
  <si>
    <t>181 45-1131</t>
  </si>
  <si>
    <t>Založení trávníku parkového výsevem do předem připravené plochy přes 1000 m2 v rovině, vč. náklady na pokosení, naložení a odvoz odpadu do 20 km se složením</t>
  </si>
  <si>
    <t>Dosev stávajícího trávníku ve svahu</t>
  </si>
  <si>
    <t>B2.3</t>
  </si>
  <si>
    <t>B2.4</t>
  </si>
  <si>
    <t>B3.  ZPEVNĚNÉ PLOCHY</t>
  </si>
  <si>
    <t>Rozrušení půdy na hloubku přes 50 do 150 mm souvislé plochy přes 500 m2 v rovině nebo na svahu do 1:5</t>
  </si>
  <si>
    <t>183 40-2131</t>
  </si>
  <si>
    <t>B2.5</t>
  </si>
  <si>
    <t>Hnojení půdy nebo trávníku v rovině nebo na svahu do 1:5 umělým hnojivem na široko</t>
  </si>
  <si>
    <t>185 80-2113</t>
  </si>
  <si>
    <t>minerální hnojivo, dávka 30 g/m2
 0,03 x 1610</t>
  </si>
  <si>
    <t>B2.6</t>
  </si>
  <si>
    <t>B2.7</t>
  </si>
  <si>
    <t xml:space="preserve">část B. Terénní úpravy a zpevněné plochy </t>
  </si>
  <si>
    <t>B2.8</t>
  </si>
  <si>
    <t>Zalití rostlin vodou, plochy jednotlivě přes 20 m2, trávník dávka 5l/m2, 2x
1610 x 0,005 x 2</t>
  </si>
  <si>
    <t>Zemní práce</t>
  </si>
  <si>
    <t>Založení trávníků</t>
  </si>
  <si>
    <t>Zpevněné plochy</t>
  </si>
  <si>
    <t>564 85-1011</t>
  </si>
  <si>
    <t>564 85-1014</t>
  </si>
  <si>
    <t>B3.2</t>
  </si>
  <si>
    <t>564 87-1111</t>
  </si>
  <si>
    <t>B3.3</t>
  </si>
  <si>
    <t>B3.4</t>
  </si>
  <si>
    <t>Asfaltový beton vrstva podkladní ACP 16 (obalované kamenivo střednězrnné - OKS) s rozprostřením a zhutněním v pruhu šířky přes 1,5 do 3 m, po zhutnění tl. 50 mm</t>
  </si>
  <si>
    <t>565 13-5111</t>
  </si>
  <si>
    <t>Úprava pláně vyrovnáním výškových rozdílů ručně v hornině třídy těžitelnosti I skupiny 1 a 2 se zhutněním</t>
  </si>
  <si>
    <t>181 91-1102</t>
  </si>
  <si>
    <t>596 81-1122</t>
  </si>
  <si>
    <t>Kladení dlažby betonové komunikací pro pěší s vyplněním spár a se smetením přebytečného materiálu na vzdálenost do 3 m s ložem z kameniva těženého tl. do 30 mm velikosti dlaždic do 0,09 m2 (bez zámku), pro plochy přes 100 do 300 m2, vč. dodání hmot pro lože a dodání materiálu pro výplň spár</t>
  </si>
  <si>
    <t>B3.5</t>
  </si>
  <si>
    <t>B3.6</t>
  </si>
  <si>
    <t>B3.7</t>
  </si>
  <si>
    <t>B3.8</t>
  </si>
  <si>
    <t>591 11-1111</t>
  </si>
  <si>
    <t>Kladení dlažby z kostek s provedením lože do tl. 50 mm, s vyplněním spár, s dvojím beraněním a se smetením přebytečného materiálu na krajnici velkých z kamene, do lože z kameniva těženého (zálivy pro lavičky)</t>
  </si>
  <si>
    <t>B2.9</t>
  </si>
  <si>
    <t>579 23-1312</t>
  </si>
  <si>
    <t>B3.9</t>
  </si>
  <si>
    <t>B3.10</t>
  </si>
  <si>
    <t>Venkovní lité pryžové povrchy na předem upravený terén jednovrstvé tloušťky 13 mm včetně stabilizační vrstvy tloušťky 35 mm, prováděné ručně plochy do 300 m2 jedna barva ostatní (dopadová zóna herního prvku, barva červená)</t>
  </si>
  <si>
    <t>434 31-3113</t>
  </si>
  <si>
    <t>B3.11</t>
  </si>
  <si>
    <t>B3.12</t>
  </si>
  <si>
    <t>B3.13</t>
  </si>
  <si>
    <t>část D. Mobiliář</t>
  </si>
  <si>
    <t>část E.</t>
  </si>
  <si>
    <t>132 11-2232</t>
  </si>
  <si>
    <t>174 15-2101</t>
  </si>
  <si>
    <t>175 11-2101</t>
  </si>
  <si>
    <t>B1.12</t>
  </si>
  <si>
    <t>B1.13</t>
  </si>
  <si>
    <t>B1.14</t>
  </si>
  <si>
    <t>B1.15</t>
  </si>
  <si>
    <t>Doprava mobiliáře od výrobce, vč. montážního servisu</t>
  </si>
  <si>
    <t>Montáž lavičky přichycením kotevními šrouby, součást dodávky laviček od výrobce</t>
  </si>
  <si>
    <t>parková lavička s opěradlem a výplní z ocelových prutů délka 160cm;
ocelová konstrukce ze dvou krajních rámů z hliníkových obdélníkových profilů a výplní sedáku a opěradla z ocelových prutů kruhového průřezu, upevnění k podkladu většími ocelovými šrouby, povrchová úprava polyesterová vypalovací barva 
referenční výrobek: S-LA13b (SIACITY s.r.o.), odstín RAL 5015 nebeská modrá</t>
  </si>
  <si>
    <t>odpadkový koš objem 45l s výplní z barevného plechu výška 110cm;
nosný rám z ocelového plechu pokrytý vypalovací polyesterovou barvou připevněný k podkladu kotevními šrouby, těleso koše má zadní otevíratelnou část, vnitřní vyjímatelný koš s držadlem je z ocelového žárově pozinkovaného plechu 
referenční výrobek: X-OK04a (SIACITY s.r.o.), odstín RAL 5015 nebeská modrá</t>
  </si>
  <si>
    <t>Spodní stavba pro lavičku vč. zhotovení, materiálu a dovozu
2x bet. pás velikost 0,8 x 0,25 x 0,2m = 0,08m3 beton / 1 lavičku</t>
  </si>
  <si>
    <t>Spodní stavba pro odp.koš vč. zhotovení, materiálu a dovozu
bet. základ velikost 0,5 x 0,4 x 0,25m = 0,05m3 beton / 1 koš</t>
  </si>
  <si>
    <t>Montáž odpadkového koše přichycením kotevními šrouby, součást dodávky košů od výrobce</t>
  </si>
  <si>
    <t>Přesun hmot pro sadovnické a krajinářské úpravy - ručně bez užití mechanizace vodorovná dopravní vzdálenost do 100 m</t>
  </si>
  <si>
    <t>998 23-1411</t>
  </si>
  <si>
    <t>Rozprostření a urovnání štěrkového substrátu, tl. vrstvy do 200 mm (navážka na záhon)</t>
  </si>
  <si>
    <r>
      <t>Hloubení jamek pro vysazování rostlin bez výměny půdy do 0,002 m</t>
    </r>
    <r>
      <rPr>
        <vertAlign val="superscript"/>
        <sz val="9"/>
        <color indexed="8"/>
        <rFont val="Arial"/>
        <family val="2"/>
      </rPr>
      <t>3</t>
    </r>
    <r>
      <rPr>
        <sz val="9"/>
        <color indexed="8"/>
        <rFont val="Arial"/>
        <family val="2"/>
      </rPr>
      <t xml:space="preserve"> </t>
    </r>
    <r>
      <rPr>
        <sz val="9"/>
        <color indexed="8"/>
        <rFont val="Calibri"/>
        <family val="2"/>
      </rPr>
      <t>v rovině (cibule)</t>
    </r>
  </si>
  <si>
    <t>Výsadba cibulí se zalitím</t>
  </si>
  <si>
    <t>D1</t>
  </si>
  <si>
    <t>D2</t>
  </si>
  <si>
    <t>D3</t>
  </si>
  <si>
    <t>D4</t>
  </si>
  <si>
    <t>D5</t>
  </si>
  <si>
    <t>D6</t>
  </si>
  <si>
    <t>D7</t>
  </si>
  <si>
    <t>část E. Vedlejší rozpočtové náklady</t>
  </si>
  <si>
    <t>E2</t>
  </si>
  <si>
    <t>E1</t>
  </si>
  <si>
    <t>E3</t>
  </si>
  <si>
    <t>E4</t>
  </si>
  <si>
    <t>E5</t>
  </si>
  <si>
    <t>E6</t>
  </si>
  <si>
    <t>E7</t>
  </si>
  <si>
    <t>Výsadba</t>
  </si>
  <si>
    <t>Rostlinný materiál</t>
  </si>
  <si>
    <t>C1. VÝSADBA</t>
  </si>
  <si>
    <t>C1.1</t>
  </si>
  <si>
    <t>C1.2</t>
  </si>
  <si>
    <t>C1.3</t>
  </si>
  <si>
    <t>C1.4</t>
  </si>
  <si>
    <t>C1.5</t>
  </si>
  <si>
    <t>C1.6</t>
  </si>
  <si>
    <t>C1.7</t>
  </si>
  <si>
    <t>C1.8</t>
  </si>
  <si>
    <t>C1.9</t>
  </si>
  <si>
    <t>C1.10</t>
  </si>
  <si>
    <t>C1.11</t>
  </si>
  <si>
    <t>C1.12</t>
  </si>
  <si>
    <t>C2.  ROSTLINNÝ MATERIÁL</t>
  </si>
  <si>
    <t>sada</t>
  </si>
  <si>
    <t>kotvící systém (3 fréz.kůly ø 8cm, 3 půlky pro spodní část, 3 půlky pro horní část)</t>
  </si>
  <si>
    <t>Mulčování drcennou borkou, vrstva tl. do 100 mm v rovině
- výsadbové mísy stromů 0,8 x 20ks
- smíšený záhon 27</t>
  </si>
  <si>
    <t>zásobní pomalu rozpustné tabletové hnojivo 10g/ tbl. , dávka 5 tbl./strom, 1 tbl./ trvalka, tráva, např. Silvamix forte
20 x 5, 220 x 1</t>
  </si>
  <si>
    <t>půdní absorbent, granulát, hydrofilní polymer bílý, 200 g/ jamka stromů; 
20 x 0,2</t>
  </si>
  <si>
    <t>C1.13</t>
  </si>
  <si>
    <t>C1.14</t>
  </si>
  <si>
    <t>C1.15</t>
  </si>
  <si>
    <t>C1.16</t>
  </si>
  <si>
    <t>C1.17</t>
  </si>
  <si>
    <t>C1.18</t>
  </si>
  <si>
    <t>C1.19</t>
  </si>
  <si>
    <t>C1.20</t>
  </si>
  <si>
    <t>C1.21</t>
  </si>
  <si>
    <t>C1.22</t>
  </si>
  <si>
    <t>C1.23</t>
  </si>
  <si>
    <t>C1.24</t>
  </si>
  <si>
    <t>Zalití rostlin vodou (zálivka navíc)
stromy dávka 80l/ks x 20 = 1,6
záhon dávka 10l/m2* 27 = 0,27</t>
  </si>
  <si>
    <t>C1.25</t>
  </si>
  <si>
    <t>C1.26</t>
  </si>
  <si>
    <t>C1.27</t>
  </si>
  <si>
    <t>substrát pro výsadbu stromů ve složení ornice - kompost - písek v poměru 2/2/1
20ks x 0,5 = 10m3 x 1,6</t>
  </si>
  <si>
    <t>štěrkový substrát do smíšeného záhonu, vrstva tl. 15cm, vč. dopravy 
směs ornice - kompost - písek - štěrk fr.4/8 v poměru 1/1/1/1
27m2 x 0,15 = 4,05m3 x 1,8</t>
  </si>
  <si>
    <t>Crocus sieberi 'Tricolor' - šafrán, cibule</t>
  </si>
  <si>
    <t>Muscari armeriacum - modřenec, cibule</t>
  </si>
  <si>
    <t>Narcissus poeticus - narcis, cibule</t>
  </si>
  <si>
    <t>Tulipa greigii 'Princesse Charmante' - tulipán, cibule</t>
  </si>
  <si>
    <t>Allium karataviense - česnek, cibule</t>
  </si>
  <si>
    <t>Echinacea 'Tomato Soup' - třapatka, K9</t>
  </si>
  <si>
    <t>Deschampsia caespitosa 'Goldschleier' - metlice, K9</t>
  </si>
  <si>
    <t>Molinia caerulea 'Heidebraut' - bezkolenec, K9</t>
  </si>
  <si>
    <t>Aster dumosus 'Kristina' - hvězdnice, K9</t>
  </si>
  <si>
    <t>Salvia nemorosa ’Schneehügel’ - šalvěj, K9</t>
  </si>
  <si>
    <t>Helenium autumnale 'Helena Red' - záplevák, K9</t>
  </si>
  <si>
    <t>Monarda didyma 'Jacob Cline' - kokarda, K9</t>
  </si>
  <si>
    <t>Achillea milefolium ' Terracotta' - řebříček, K9</t>
  </si>
  <si>
    <t>Gypsophila repens 'Filou White' - šáter, K9</t>
  </si>
  <si>
    <t>Calamintha nepeta ’Lila Riese’ - marulka, K9</t>
  </si>
  <si>
    <t>Geum chiloense 'Feuerball' - kuklík, K9</t>
  </si>
  <si>
    <t>Panicum virgatum 'Shenandoah' - proso, K9</t>
  </si>
  <si>
    <t>916 11-1123</t>
  </si>
  <si>
    <t>Osazení obruby z dlažebních kostek v jedné řadě s ložem tl. přes 50 do 100 mm, s vyplněním a zatřením spár cementovou maltou z drobných kostek s boční opěrou z betonu prostého, do lože z betonu prostého téže značky</t>
  </si>
  <si>
    <t>916 99-1121</t>
  </si>
  <si>
    <t>B3.14</t>
  </si>
  <si>
    <t>B3.15</t>
  </si>
  <si>
    <t>B3.16</t>
  </si>
  <si>
    <t>C3. OPLOCENÍ ZÁHONU</t>
  </si>
  <si>
    <t>dřevěný kůl ø 80 mm, délka 100cm se špicí, sražené hrany, 2x vrtaný otvor pro lano, bezbarvá impregnace</t>
  </si>
  <si>
    <t>C3.1</t>
  </si>
  <si>
    <t>C3.2</t>
  </si>
  <si>
    <t>C3.3</t>
  </si>
  <si>
    <t>Instalace oplocení záhonu výška 60cm - zatlučení 12ks dřevěných kůlů ø 80mm a d.1m, vrtání 2x otvor/ kůl + protažení jutového lana otvory, napnutí a spojkování lana ve 2 řadách nad sebou</t>
  </si>
  <si>
    <t>Oplocení záhonu</t>
  </si>
  <si>
    <t>Odstranění podkladů nebo krytů ručně s přemístěním hmot na skládku na vzdálenost do 3 m nebo s naložením na dopravní prostředek z betonu prostého, tl. vrstvy přes 150 do 300 mm 
- odstranění bet. schodů 6ks d.2m x 0,3 vč. bočních bet. palisád</t>
  </si>
  <si>
    <t>Odstranění podkladů nebo krytů strojně plochy jednotlivě přes 50 m2 do 200 m2 s přemístěním hmot na skládku na vzdálenost do 20 m nebo s naložením na dopravní prostředek z kameniva hrubého drceného, tl. vrstvy přes 100 do 200 mm  
- odstranění povrchu stávajících cest tl.15cm</t>
  </si>
  <si>
    <t>Vytrhání obrub s vybouráním lože, s přemístěním hmot na skládku na vzdálenost do 3 m nebo s naložením na dopravní prostředek záhonových 
- odstranění bet. obrubníků stávajících cest</t>
  </si>
  <si>
    <t>Obsypání potrubí při překopech inženýrských sítí ručně objemu do 10 m3 sypaninou z vhodných horniny třídy těžitelnosti I a II, skupiny 1 až 4 nebo materiálem připraveným podél výkopu ve vzdálenosti do 3 m od jeho kraje pro jakoukoliv hloubku výkopu a míru zhutnění bez prohození sypaniny (obsypání chrániček inž. sítí)</t>
  </si>
  <si>
    <t>Rozprostření a urovnání ornice v rovině nebo ve svahu sklonu do 1:5 strojně při souvislé ploše přes 500 m2, tl. vrstvy do 200 mm
- navážka na středový kříž 160 x tl. 0,05 = 8m3
- doplnění ploch nových trávníků 1290 x tl. 0,02 = 26,5m3</t>
  </si>
  <si>
    <t>B2.10</t>
  </si>
  <si>
    <t>Podklad ze štěrkodrti ŠD s rozprostřením a zhutněním plochy jednotlivě do 100 m2, po zhutnění tl. 150 mm, fr. 0/32 (zálivy pro lavičky s žul. kostkou)</t>
  </si>
  <si>
    <t>Podklad ze štěrkodrti ŠD s rozprostřením a zhutněním plochy přes 100 m2, po zhutnění tl. 250 mm, fr. 0/63 (asfalt)</t>
  </si>
  <si>
    <t>Postřik živičný infiltrační s posypem z asfaltu množství 0,7kg/m2</t>
  </si>
  <si>
    <t>573 11-1112</t>
  </si>
  <si>
    <t>Mulčování záhonů kačírkem nebo drceným kamenivem tloušťky mulče přes 50 do 100 mm v rovině nebo na svahu do 1:5; dvě vrstvy 2m2 x 2</t>
  </si>
  <si>
    <t>drcené kamenivo fr.8/16mm vč. dopravy; 4 x tl.0,1 = 0,4m3 x 2</t>
  </si>
  <si>
    <t>C1.28</t>
  </si>
  <si>
    <t>C1.29</t>
  </si>
  <si>
    <t>Obdělání půdy hrábáním v rovině (záhon), 2x</t>
  </si>
  <si>
    <t>drcenná borka, vč. dopravy - výsadbové mísy stromů 0,8 x 20 = 16m3 x 0,3</t>
  </si>
  <si>
    <t>jemně drcená borka, vč. dopravy - smíšený záhon 27m2 x tl.0,07 = 2m3 x 0,3</t>
  </si>
  <si>
    <t>Hnojení rostlin umělým hnojivem s rozdělením k jednotlivým rostlinám
aplikace tabletového hnojiva (1tbl = 10g), stromy a trvalky celkem 320ks
320ks x 0,01 = 3,2
aplikace půdního absorbentu do jamky, dávka 200 g/ jamka stromů
20ks x 0,2 = 4</t>
  </si>
  <si>
    <t>Dovoz vody pro zálivku do 1km  (zálivka při výsadbě + navíc)</t>
  </si>
  <si>
    <r>
      <rPr>
        <i/>
        <sz val="9"/>
        <rFont val="Calibri"/>
        <family val="2"/>
      </rPr>
      <t>Tilia platyphyllos</t>
    </r>
    <r>
      <rPr>
        <sz val="9"/>
        <rFont val="Calibri"/>
        <family val="2"/>
      </rPr>
      <t xml:space="preserve"> - lípa velkolistá, VK 14-16cm, bal</t>
    </r>
  </si>
  <si>
    <r>
      <rPr>
        <i/>
        <sz val="9"/>
        <rFont val="Calibri"/>
        <family val="2"/>
      </rPr>
      <t>Gleditsia triacanthos</t>
    </r>
    <r>
      <rPr>
        <sz val="9"/>
        <rFont val="Calibri"/>
        <family val="2"/>
      </rPr>
      <t xml:space="preserve"> 'Skyline' - dřezovec trojtrnný, VK 14-16cm, bal</t>
    </r>
  </si>
  <si>
    <r>
      <rPr>
        <i/>
        <sz val="9"/>
        <rFont val="Calibri"/>
        <family val="2"/>
      </rPr>
      <t>Prunus avium</t>
    </r>
    <r>
      <rPr>
        <sz val="9"/>
        <rFont val="Calibri"/>
        <family val="2"/>
      </rPr>
      <t xml:space="preserve"> 'Plena' - třešeň ptačí, VK 14-16cm, bal</t>
    </r>
  </si>
  <si>
    <r>
      <rPr>
        <i/>
        <sz val="9"/>
        <rFont val="Calibri"/>
        <family val="2"/>
      </rPr>
      <t>Pterocarya fraxinifolia</t>
    </r>
    <r>
      <rPr>
        <sz val="9"/>
        <rFont val="Calibri"/>
        <family val="2"/>
      </rPr>
      <t xml:space="preserve"> - lapina jasanolisá, VK 14-16cm, bal</t>
    </r>
  </si>
  <si>
    <r>
      <rPr>
        <i/>
        <sz val="9"/>
        <rFont val="Calibri"/>
        <family val="2"/>
      </rPr>
      <t xml:space="preserve">Liquidambar styraciflua </t>
    </r>
    <r>
      <rPr>
        <sz val="9"/>
        <rFont val="Calibri"/>
        <family val="2"/>
      </rPr>
      <t>- ambroň západní, VK 14-16cm, bal</t>
    </r>
  </si>
  <si>
    <r>
      <rPr>
        <i/>
        <sz val="9"/>
        <rFont val="Calibri"/>
        <family val="2"/>
      </rPr>
      <t>Robinia pseudoacacia</t>
    </r>
    <r>
      <rPr>
        <sz val="9"/>
        <rFont val="Calibri"/>
        <family val="2"/>
      </rPr>
      <t xml:space="preserve"> - trnovník akát, VK 14-16cm, bal</t>
    </r>
  </si>
  <si>
    <r>
      <rPr>
        <i/>
        <sz val="9"/>
        <rFont val="Calibri"/>
        <family val="2"/>
      </rPr>
      <t>Koelreuteria paniculata</t>
    </r>
    <r>
      <rPr>
        <sz val="9"/>
        <rFont val="Calibri"/>
        <family val="2"/>
      </rPr>
      <t xml:space="preserve"> - svitel latnatý, VK 14-16cm, bal</t>
    </r>
  </si>
  <si>
    <t>V cenách materiálu bude započtena doprava.</t>
  </si>
  <si>
    <t>Schody z vibrolisovaných prefabrikátů na cementovou maltu, s vyspárováním se zřízením podkladních stupňů z betonu tř. C 16/20, vč. nákladů na beton a na bednění podkladních betonových stupňů</t>
  </si>
  <si>
    <t>travní osivo - parková směs do suchých podmínek, dávka 30 g/m2
složení směsi: Kostřava červená dlouze výběžkatá 'Barjessica' 20%, kostřava červená krátce výběžkatá 'Barpearl' 15%, kostřava červená trsnatá 'Barchip' 10%, kostřava červená trsnatá 'SW Cynus' 10%, kostřava drsnolistá 'Shaun' 30%, lipnice luční 'Rubicon' 15%
referenční směs: VV-3/1 (Agrostis Trávníky)
založení 1610 x 0,03 = 48
dosev 570 x 0,012 = 7</t>
  </si>
  <si>
    <t>betonová dlažba 200/100/80mm, odstín šedá 
referenční výrobek: CSB - cihla rovné hrany (CSBETON) + ztratné 3%; 135 x 1,03</t>
  </si>
  <si>
    <t>ZHOTOVITEL:</t>
  </si>
  <si>
    <t>C2.1</t>
  </si>
  <si>
    <t>C2.2</t>
  </si>
  <si>
    <t>C2.3</t>
  </si>
  <si>
    <t>C2.4</t>
  </si>
  <si>
    <t>C2.5</t>
  </si>
  <si>
    <t>C2.6</t>
  </si>
  <si>
    <t>C2.7</t>
  </si>
  <si>
    <t>C2.8</t>
  </si>
  <si>
    <t>C2.9</t>
  </si>
  <si>
    <t>C2.10</t>
  </si>
  <si>
    <t>C2.11</t>
  </si>
  <si>
    <t>C2.12</t>
  </si>
  <si>
    <t>C2.13</t>
  </si>
  <si>
    <t>C2.14</t>
  </si>
  <si>
    <t>C2.15</t>
  </si>
  <si>
    <t>C2.16</t>
  </si>
  <si>
    <t>C2.17</t>
  </si>
  <si>
    <t>C2.18</t>
  </si>
  <si>
    <t>C2.19</t>
  </si>
  <si>
    <t>C2.20</t>
  </si>
  <si>
    <t>C2.21</t>
  </si>
  <si>
    <t>C2.22</t>
  </si>
  <si>
    <t>C2.23</t>
  </si>
  <si>
    <t>C2.24</t>
  </si>
  <si>
    <t>C2.25</t>
  </si>
  <si>
    <t>Odstranění zbytků dřevin a kořenů keřových porostů vč. odklizení do 50m a složením na hromady, rovina</t>
  </si>
  <si>
    <t>Odstranění nevhodných dřevin ø kmene do 100mm výšky přes 1m s odstraněním pařezu vč. odklizení do 50m a složením na hromady, rovina (tisy)</t>
  </si>
  <si>
    <t xml:space="preserve">Poplatek za uložení stavebního odpadu na skládce (skládkovné) z rostlinných pletiv zatříděného do Katalogu odpadů pod kódem 02 01 03
- uložení štěpky </t>
  </si>
  <si>
    <t>Doprava štěpky na kompostárnu Údlice, vzdálenost 32km</t>
  </si>
  <si>
    <t>Vodorovné přemístění výkopku nebo sypaniny po suchu na obvyklém dopravním prostředku, bez naložení výkopku, avšak se složením bez rozhrnutí z horniny třídy těžitelnosti I skupiny 1 až 3 na vzdálenost přes 9 000 do 10 000 m (odpad)
- odvoz nevyužitého výkopku z odkopávek lože a krytu cest z drc.kameniva na skládku
    0,15 x 330 = 49,5m3 
- odvoz odstraněných bet.obrubníků stávajících cest na skládku
    0,05 x 0,25 x 225 = 2,8 + bet.lože 4,3 = 7,1m3
- odvoz bet.schodů a palisád na skládku
    0,35 x 4 = 1,4m3
- odvoz bet.patek a základů sloupků a laviček na skládku = 2m3</t>
  </si>
  <si>
    <t>Příplatek za každých dalších 1000m (recyklační středisko Rvenice vzdálenost 20km)
10 x 60</t>
  </si>
  <si>
    <t>Poplatek za uložení stavebního odpadu betonového na skládce (skládkovné), kód odpadu 170 101; 
- obrubníky = 7,1m3 x 2
- bet.schody a palisády 1,4m3 x 2
- bet. základy sloupků a laviček 2m3 x 2</t>
  </si>
  <si>
    <t xml:space="preserve">Poplatek za uložení stavebního odpadu na skládce (skládkovné) z rostlinných pletiv zatříděného do Katalogu odpadů pod kódem 02 01 03
- uložení zbytků kořenů </t>
  </si>
  <si>
    <t>A2.13</t>
  </si>
  <si>
    <t>A2.14</t>
  </si>
  <si>
    <t>A2.15</t>
  </si>
  <si>
    <t>A2.16</t>
  </si>
  <si>
    <t>A2.17</t>
  </si>
  <si>
    <t>A2.  DEMOLICE POVRCHŮ A ODSTRANĚNÍ PAŘEZŮ</t>
  </si>
  <si>
    <t>Demolice povrchů a odstranění pařezů</t>
  </si>
  <si>
    <t>Kácení dřevin a demolice povrchů</t>
  </si>
  <si>
    <t>část A. Kácení dřevin a demolice povrchů</t>
  </si>
  <si>
    <t>Odkopávky a prokopávky nezapažené objemu do 50 m3 strojně v omezeném prostoru v hornině tř. 3 vč. přemístění do 3m nebo s naložením (lože zpevněných ploch)
- lože nových cest v trávníku 230m2 x výkop ø tl. 0,1 = 23
- lože obnovy původních cest 170m2 x výkop øtl. 0,15 = 25
- lože pod bet.schody výkop = 1</t>
  </si>
  <si>
    <t>Hloubení rýh šířky přes 800 do 2 000 mm při překopech inženýrských sítí ručně zapažených i nezapažených, s urovnáním dna do předepsaného profilu a spádu objemu do 10 m3 v hornině třídy těžitelnosti I skupiny 1 a 2 nesoudržných, odklizení zbylého výkopku odvoz na skládku (rýhy pro uložení chrániček stávajících inž. sítí)
- ČEZ kabelový žlab betonový, rýha d.12m, š.0,4 x hl.1m = 4,8
- Cetin plastová chránička, rýha d.10m, š.0,3 x hl.0,6m = 1,8
- VO plastová chránička, rýha d.27m, š.0,3 x hl.0,6m = 4,9</t>
  </si>
  <si>
    <t xml:space="preserve">Vodorovné přemístění výkopku nebo sypaniny po suchu na obvyklém dopravním prostředku, bez naložení výkopku, avšak se složením bez rozhrnutí z horniny třídy těžitelnosti I skupiny 1 až 3 na vzdálenost přes 50 do 500 m; 
(zemina z odkopávek pro zpětné využití k terénním úpravám - odvoz na dočasnou deponii 2x, tam a zpět)
- zemina na plochu středového kříže cest pro zatravnění; 160m2 x tl. 0,1m = 16 (2x)
- zemina do pásů podél nových cest š.0,5m a d.315m; 158m2 x tl. 0,15m = 22 (2x)
- odvoz ornice zpět z deponie = 34,5 </t>
  </si>
  <si>
    <t xml:space="preserve">Vodorovné přemístění výkopku nebo sypaniny po suchu na obvyklém dopravním prostředku, bez naložení výkopku, avšak se složením bez rozhrnutí z horniny třídy těžitelnosti I skupiny 1 až 3 na vzdálenost přes 9 000 do 10 000 m;
(odpad - odvoz na recyklační středisko)
- svrchní vrstva travního drnu se zeminou 230 x 0,05 = 11,5
- nevyužitý výkopek z odkopávek lože cest po odečtu použitelného zásypu
  49 - 38 = 11  </t>
  </si>
  <si>
    <t>Nakládání, skládání a překládání neulehlého výkopku nebo sypaniny strojně nakládání, množství do 100 m3, z horniny třídy těžitelnosti I, skupiny 1 až 3
- pro navážku ornice ze skrývky zpět  34,5
- pro navážku zeminy z dočasné deponie zpět  38
- pro odvoz svrchního drnu na skládku  11,5
- pro odvoz nevyužitého výkopku z odkopávek lože cest  11</t>
  </si>
  <si>
    <t>Poplatek za uložení zeminy a kamení na skládce (skládkovné), kód odpadu 170 504; 
- svrchní vrstva travního drnu se zeminou  11,5 x 1,7 = 20
- nevyužitý výkopek z odkopávek lože cest po odečtu použitelného zásypu  11 x 1,7 = 18</t>
  </si>
  <si>
    <t>Zásyp sypaninou z jakékoliv horniny při překopech inženýrských sítí strojně objemu do 30 m3 s uložením výkopku ve vrstvách se zhutněním jam, šachet, rýh nebo kolem objektů v těchto vykopávkách, vč. přemístění sypaniny ze vzdálenosti 10 m od kraje výkopu (zásyp chrániček inž. sítí)
- ČEZ kabelový žlab betonový, rýha d.12m
- Cetin plastová chránička, rýha d.10m
- VO plastová chránička, rýha d.27m</t>
  </si>
  <si>
    <t>štěrkopísek pro zásyp chrániček vč. dopravy; 1,7 x 1,8</t>
  </si>
  <si>
    <t>Rozprostření zemin schopných zúrodnění v rovině a ve sklonu do 1:5, tloušťka vrstvy přes 0,10 do 0,15 m; 
- navážka pod ornici k zatravnění středového kříže 160m2 (tl. 0,1)
- navážka podél zpevněných ploch pásy š.50cm, d.300m = 150m2 (tl.0,15)</t>
  </si>
  <si>
    <t>Podklad ze štěrkodrti ŠD s rozprostřením a zhutněním plochy jednotlivě do 100 m2, po zhutnění tl. 180 mm, fr. 0/32  (bet. dlažba 140 + pryž 46)</t>
  </si>
  <si>
    <t>párový schodišťový prvek se zkosenou hranou, povrch hladký 
1ks = velký kámen d.660 x v.150/ š.350 + malý kámen d.330 x v.150/ š.350mm
referenční výrobek: CSB - DUO STEP (CSBETON), podsyp štěrkopísek</t>
  </si>
  <si>
    <t>Lože pod obrubníky, krajníky nebo obruby z dlažebních kostek z betonu prostého
d.337m x š.0,2 x tl.0,2</t>
  </si>
  <si>
    <t>žulové kostky štípané 8/10, barva šedá, ztratné 2%, vč.dopravy z lomu
- dlažba zálivy 15m2 /4 = 3,75t + 2% ztratné = 3,8
- obruba cest 337m x 0,024 = 8,1t + 2% ztratné = 8,3</t>
  </si>
  <si>
    <t>184 91-1312</t>
  </si>
  <si>
    <t>Položení mulčovací textilie na svahu přes 1:5 do 1:2</t>
  </si>
  <si>
    <t>jutová textilie 500 g/m2, š.1,2m vč. překryvu 10%, ocel.skoby</t>
  </si>
  <si>
    <t>C1.30</t>
  </si>
  <si>
    <t>C1.31</t>
  </si>
  <si>
    <t>lano jutové přírodní ø 10mm pletené, v jádru nerez lanko tl.2,5mm (10% překryv a spojkování lana); 
22 x 1,1 x2 řady</t>
  </si>
  <si>
    <t>Doprava zbytků kořenů na kompostárnu Údlice, vzdálenost 32km</t>
  </si>
  <si>
    <t>Příplatek za každých dalších 1000m (recyklační středisko Rvenice, vzdálenost 20km)
10 x 22,5</t>
  </si>
  <si>
    <t>184 81-3211</t>
  </si>
  <si>
    <t>184 81-3251</t>
  </si>
  <si>
    <t>Ochranné oplocení kořenové zóny stromu v rovině nebo na svahu do 1:5, v. do 1,5m (společný plůtek pro 3ks javorů)</t>
  </si>
  <si>
    <t>A2.18</t>
  </si>
  <si>
    <t>A2.19</t>
  </si>
  <si>
    <t>Odstranění ochranného oplocení kořenové zóny stromu v rovině nebo na svahu do 1:5, v. do 1,5m, vč. naložení</t>
  </si>
  <si>
    <t>Terénní úpravy a zpevněné plochy</t>
  </si>
  <si>
    <t>Vytýčení inženýrských sítí a zařízení. V zájmové oblasti se nachází trasy podzemní sítě společnosti ČEZ Distribuce, síť elektronických komunikací společnosti CETIN, STL plynovod společnosti GasNet, vodovod a kanalizační řád ve správě společnosti SČVK, veřejné osvětlení ve správě Technické správy města Loun</t>
  </si>
  <si>
    <t xml:space="preserve">Zhotovení dokumentace skutečného provedení stavby </t>
  </si>
  <si>
    <t>E8</t>
  </si>
  <si>
    <t>Zhotovení geometrického zaměření stavby</t>
  </si>
  <si>
    <t>Doprava montážní čety výrobce</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</si>
</sst>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 &quot;Kč&quot;"/>
    <numFmt numFmtId="168" formatCode="#,##0.0000"/>
    <numFmt numFmtId="169" formatCode="#,##0.000"/>
    <numFmt numFmtId="170" formatCode="#,##0.000;\-#,##0.000"/>
    <numFmt numFmtId="171" formatCode="#,##0.00\ &quot;Kč&quot;"/>
    <numFmt numFmtId="172" formatCode="&quot;Yes&quot;;&quot;Yes&quot;;&quot;No&quot;"/>
    <numFmt numFmtId="173" formatCode="&quot;True&quot;;&quot;True&quot;;&quot;False&quot;"/>
    <numFmt numFmtId="174" formatCode="&quot;On&quot;;&quot;On&quot;;&quot;Off&quot;"/>
    <numFmt numFmtId="175" formatCode="[$¥€-2]\ #\ ##,000_);[Red]\([$€-2]\ #\ ##,000\)"/>
    <numFmt numFmtId="176" formatCode="#,##0.0"/>
    <numFmt numFmtId="177" formatCode="#,##0.0\ &quot;Kč&quot;"/>
    <numFmt numFmtId="178" formatCode="_-* #,##0.000\ _K_č_-;\-* #,##0.000\ _K_č_-;_-* &quot;-&quot;??\ _K_č_-;_-@_-"/>
    <numFmt numFmtId="179" formatCode="_-* #,##0.0\ _K_č_-;\-* #,##0.0\ _K_č_-;_-* &quot;-&quot;??\ _K_č_-;_-@_-"/>
    <numFmt numFmtId="180" formatCode="0.000"/>
  </numFmts>
  <fonts count="78">
    <font>
      <sz val="11"/>
      <color theme="1"/>
      <name val="Calibri"/>
      <family val="2"/>
    </font>
    <font>
      <sz val="11"/>
      <color indexed="8"/>
      <name val="Calibri"/>
      <family val="2"/>
    </font>
    <font>
      <sz val="10"/>
      <name val="Arial CE"/>
      <family val="0"/>
    </font>
    <font>
      <sz val="9"/>
      <name val="Calibri"/>
      <family val="2"/>
    </font>
    <font>
      <b/>
      <sz val="16"/>
      <name val="Calibri"/>
      <family val="2"/>
    </font>
    <font>
      <sz val="11"/>
      <name val="Calibri"/>
      <family val="2"/>
    </font>
    <font>
      <sz val="14"/>
      <name val="Calibri"/>
      <family val="2"/>
    </font>
    <font>
      <b/>
      <sz val="18"/>
      <name val="Arial"/>
      <family val="2"/>
    </font>
    <font>
      <sz val="13"/>
      <name val="Calibri"/>
      <family val="2"/>
    </font>
    <font>
      <b/>
      <sz val="10"/>
      <name val="Arial CE"/>
      <family val="0"/>
    </font>
    <font>
      <b/>
      <sz val="13"/>
      <name val="Arial CE"/>
      <family val="0"/>
    </font>
    <font>
      <b/>
      <sz val="13"/>
      <color indexed="8"/>
      <name val="Arial"/>
      <family val="2"/>
    </font>
    <font>
      <b/>
      <sz val="10"/>
      <name val="Arial"/>
      <family val="2"/>
    </font>
    <font>
      <b/>
      <sz val="13"/>
      <name val="Arial"/>
      <family val="2"/>
    </font>
    <font>
      <sz val="11"/>
      <color indexed="8"/>
      <name val="Arial"/>
      <family val="2"/>
    </font>
    <font>
      <sz val="10"/>
      <name val="Arial"/>
      <family val="2"/>
    </font>
    <font>
      <sz val="11"/>
      <name val="Arial"/>
      <family val="2"/>
    </font>
    <font>
      <b/>
      <sz val="14"/>
      <name val="Arial"/>
      <family val="2"/>
    </font>
    <font>
      <sz val="12"/>
      <name val="Calibri"/>
      <family val="2"/>
    </font>
    <font>
      <b/>
      <sz val="12"/>
      <name val="Calibri"/>
      <family val="2"/>
    </font>
    <font>
      <sz val="9"/>
      <color indexed="8"/>
      <name val="Calibri"/>
      <family val="2"/>
    </font>
    <font>
      <sz val="16"/>
      <name val="Arial CE"/>
      <family val="0"/>
    </font>
    <font>
      <vertAlign val="superscript"/>
      <sz val="10"/>
      <name val="Arial Narrow"/>
      <family val="2"/>
    </font>
    <font>
      <vertAlign val="superscript"/>
      <sz val="9"/>
      <color indexed="8"/>
      <name val="Arial"/>
      <family val="2"/>
    </font>
    <font>
      <sz val="9"/>
      <color indexed="8"/>
      <name val="Arial"/>
      <family val="2"/>
    </font>
    <font>
      <b/>
      <sz val="12"/>
      <name val="Arial"/>
      <family val="2"/>
    </font>
    <font>
      <b/>
      <sz val="11"/>
      <name val="Arial"/>
      <family val="2"/>
    </font>
    <font>
      <vertAlign val="superscript"/>
      <sz val="9"/>
      <name val="Calibri"/>
      <family val="2"/>
    </font>
    <font>
      <vertAlign val="superscript"/>
      <sz val="9"/>
      <name val="Arial"/>
      <family val="2"/>
    </font>
    <font>
      <sz val="8"/>
      <name val="Calibri"/>
      <family val="2"/>
    </font>
    <font>
      <i/>
      <sz val="9"/>
      <name val="Calibri"/>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sz val="10.5"/>
      <color indexed="23"/>
      <name val="Segoe UI"/>
      <family val="2"/>
    </font>
    <font>
      <sz val="8"/>
      <color indexed="8"/>
      <name val="Calibri"/>
      <family val="2"/>
    </font>
    <font>
      <sz val="8"/>
      <color indexed="23"/>
      <name val="Segoe UI"/>
      <family val="2"/>
    </font>
    <font>
      <b/>
      <sz val="8"/>
      <color indexed="8"/>
      <name val="Segoe U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theme="1"/>
      <name val="Calibri"/>
      <family val="2"/>
    </font>
    <font>
      <sz val="10"/>
      <color theme="1"/>
      <name val="Calibri"/>
      <family val="2"/>
    </font>
    <font>
      <sz val="10.5"/>
      <color rgb="FF646464"/>
      <name val="Segoe UI"/>
      <family val="2"/>
    </font>
    <font>
      <sz val="8"/>
      <color theme="1"/>
      <name val="Calibri"/>
      <family val="2"/>
    </font>
    <font>
      <sz val="8"/>
      <color rgb="FF646464"/>
      <name val="Segoe UI"/>
      <family val="2"/>
    </font>
    <font>
      <b/>
      <sz val="8"/>
      <color rgb="FF000000"/>
      <name val="Segoe U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0" borderId="0" applyNumberFormat="0" applyFill="0" applyBorder="0" applyAlignment="0" applyProtection="0"/>
    <xf numFmtId="0" fontId="57"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1" borderId="0" applyNumberFormat="0" applyBorder="0" applyAlignment="0" applyProtection="0"/>
    <xf numFmtId="0" fontId="2" fillId="0" borderId="0">
      <alignment/>
      <protection/>
    </xf>
    <xf numFmtId="0" fontId="15" fillId="0" borderId="0">
      <alignment/>
      <protection/>
    </xf>
    <xf numFmtId="0" fontId="63"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64" fillId="0" borderId="7" applyNumberFormat="0" applyFill="0" applyAlignment="0" applyProtection="0"/>
    <xf numFmtId="0" fontId="65" fillId="23" borderId="0" applyNumberFormat="0" applyBorder="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cellStyleXfs>
  <cellXfs count="122">
    <xf numFmtId="0" fontId="0" fillId="0" borderId="0" xfId="0" applyFont="1" applyAlignment="1">
      <alignment/>
    </xf>
    <xf numFmtId="0" fontId="3" fillId="0" borderId="10" xfId="0" applyFont="1" applyFill="1" applyBorder="1" applyAlignment="1">
      <alignment horizontal="center" vertical="center"/>
    </xf>
    <xf numFmtId="0" fontId="29" fillId="0" borderId="11"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3" fillId="0" borderId="10" xfId="0"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55" fillId="0" borderId="0" xfId="0" applyFont="1" applyAlignment="1">
      <alignment vertical="center"/>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wrapText="1"/>
      <protection locked="0"/>
    </xf>
    <xf numFmtId="0" fontId="4" fillId="0" borderId="0" xfId="0" applyFont="1" applyAlignment="1">
      <alignment horizontal="center" vertical="center"/>
    </xf>
    <xf numFmtId="3" fontId="3" fillId="0" borderId="10" xfId="0" applyNumberFormat="1" applyFont="1" applyFill="1" applyBorder="1" applyAlignment="1">
      <alignment horizontal="center" vertical="center"/>
    </xf>
    <xf numFmtId="0" fontId="72" fillId="0" borderId="0" xfId="0" applyFont="1" applyAlignment="1">
      <alignment horizontal="left" vertical="center"/>
    </xf>
    <xf numFmtId="0" fontId="29" fillId="0" borderId="11" xfId="0" applyFont="1" applyBorder="1" applyAlignment="1">
      <alignment horizontal="left" vertical="center" wrapText="1"/>
    </xf>
    <xf numFmtId="0" fontId="0" fillId="0" borderId="0" xfId="0" applyAlignment="1">
      <alignment wrapText="1"/>
    </xf>
    <xf numFmtId="0" fontId="4" fillId="0" borderId="0" xfId="0" applyFont="1" applyAlignment="1">
      <alignment horizontal="right" vertical="center"/>
    </xf>
    <xf numFmtId="0" fontId="3" fillId="0" borderId="0" xfId="0" applyFont="1" applyBorder="1" applyAlignment="1">
      <alignment horizontal="left" vertical="center"/>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6" fillId="0" borderId="0" xfId="0" applyFont="1" applyAlignment="1">
      <alignment horizontal="left" vertical="center"/>
    </xf>
    <xf numFmtId="0" fontId="3" fillId="0" borderId="0" xfId="46" applyFont="1">
      <alignment/>
      <protection/>
    </xf>
    <xf numFmtId="0" fontId="2" fillId="0" borderId="0" xfId="46">
      <alignment/>
      <protection/>
    </xf>
    <xf numFmtId="0" fontId="2" fillId="0" borderId="0" xfId="46" applyFont="1" applyAlignment="1">
      <alignment horizontal="right"/>
      <protection/>
    </xf>
    <xf numFmtId="0" fontId="2" fillId="0" borderId="0" xfId="46" applyAlignment="1">
      <alignment vertical="center"/>
      <protection/>
    </xf>
    <xf numFmtId="0" fontId="2" fillId="0" borderId="0" xfId="46" applyFont="1" applyAlignment="1">
      <alignment horizontal="right" vertical="center"/>
      <protection/>
    </xf>
    <xf numFmtId="0" fontId="8" fillId="0" borderId="0" xfId="46" applyFont="1" applyAlignment="1">
      <alignment vertical="center"/>
      <protection/>
    </xf>
    <xf numFmtId="0" fontId="9" fillId="0" borderId="0" xfId="46" applyFont="1" applyAlignment="1">
      <alignment horizontal="right" vertical="center"/>
      <protection/>
    </xf>
    <xf numFmtId="0" fontId="2" fillId="0" borderId="0" xfId="46" applyFill="1" applyAlignment="1">
      <alignment vertical="center"/>
      <protection/>
    </xf>
    <xf numFmtId="0" fontId="9" fillId="0" borderId="0" xfId="46" applyFont="1" applyFill="1" applyAlignment="1">
      <alignment horizontal="right" vertical="center"/>
      <protection/>
    </xf>
    <xf numFmtId="0" fontId="10" fillId="0" borderId="0" xfId="46" applyFont="1" applyAlignment="1">
      <alignment vertical="center"/>
      <protection/>
    </xf>
    <xf numFmtId="0" fontId="2" fillId="0" borderId="0" xfId="46" applyAlignment="1">
      <alignment horizontal="left"/>
      <protection/>
    </xf>
    <xf numFmtId="0" fontId="18" fillId="0" borderId="0" xfId="46" applyFont="1" applyAlignment="1">
      <alignment horizontal="left" vertical="center" wrapText="1"/>
      <protection/>
    </xf>
    <xf numFmtId="0" fontId="5" fillId="0" borderId="0" xfId="46" applyFont="1" applyAlignment="1">
      <alignment vertical="center"/>
      <protection/>
    </xf>
    <xf numFmtId="0" fontId="19" fillId="0" borderId="0" xfId="46" applyFont="1" applyAlignment="1">
      <alignment vertical="center"/>
      <protection/>
    </xf>
    <xf numFmtId="0" fontId="11" fillId="10" borderId="12" xfId="0" applyFont="1" applyFill="1" applyBorder="1" applyAlignment="1">
      <alignment horizontal="left" vertical="center"/>
    </xf>
    <xf numFmtId="0" fontId="12" fillId="10" borderId="12" xfId="46" applyFont="1" applyFill="1" applyBorder="1" applyAlignment="1">
      <alignment horizontal="right" vertical="center"/>
      <protection/>
    </xf>
    <xf numFmtId="0" fontId="13" fillId="10" borderId="12" xfId="46" applyFont="1" applyFill="1" applyBorder="1" applyAlignment="1">
      <alignment horizontal="right" vertical="center"/>
      <protection/>
    </xf>
    <xf numFmtId="0" fontId="4" fillId="10" borderId="0" xfId="0" applyFont="1" applyFill="1" applyAlignment="1">
      <alignment horizontal="left" vertical="center"/>
    </xf>
    <xf numFmtId="0" fontId="4" fillId="10" borderId="0" xfId="0" applyFont="1" applyFill="1" applyAlignment="1">
      <alignment horizontal="center" vertical="center"/>
    </xf>
    <xf numFmtId="0" fontId="4" fillId="10" borderId="0" xfId="0" applyFont="1" applyFill="1" applyAlignment="1">
      <alignment horizontal="center" vertical="center" wrapText="1"/>
    </xf>
    <xf numFmtId="0" fontId="29" fillId="0" borderId="11" xfId="0" applyFont="1" applyBorder="1" applyAlignment="1">
      <alignment horizontal="center" vertical="center" wrapText="1"/>
    </xf>
    <xf numFmtId="0" fontId="29" fillId="0" borderId="11" xfId="0" applyFont="1" applyBorder="1" applyAlignment="1">
      <alignment horizontal="right" vertical="center" wrapText="1"/>
    </xf>
    <xf numFmtId="2" fontId="3" fillId="0" borderId="10" xfId="0" applyNumberFormat="1" applyFont="1" applyFill="1" applyBorder="1" applyAlignment="1">
      <alignment horizontal="center" vertical="center" wrapText="1"/>
    </xf>
    <xf numFmtId="0" fontId="21" fillId="0" borderId="0" xfId="46" applyFont="1" applyFill="1" applyAlignment="1">
      <alignment vertical="center"/>
      <protection/>
    </xf>
    <xf numFmtId="0" fontId="7" fillId="0" borderId="13" xfId="0" applyFont="1" applyBorder="1" applyAlignment="1">
      <alignment horizontal="left" vertical="center"/>
    </xf>
    <xf numFmtId="0" fontId="2" fillId="0" borderId="13" xfId="46" applyBorder="1" applyAlignment="1">
      <alignment vertical="center"/>
      <protection/>
    </xf>
    <xf numFmtId="0" fontId="2" fillId="0" borderId="13" xfId="46" applyFont="1" applyBorder="1" applyAlignment="1">
      <alignment horizontal="right" vertical="center"/>
      <protection/>
    </xf>
    <xf numFmtId="0" fontId="5" fillId="0" borderId="0" xfId="46" applyFont="1" applyAlignment="1">
      <alignment vertical="center"/>
      <protection/>
    </xf>
    <xf numFmtId="2" fontId="3" fillId="0" borderId="10"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3" fontId="73" fillId="0" borderId="0" xfId="0" applyNumberFormat="1" applyFont="1" applyAlignment="1">
      <alignment vertical="center"/>
    </xf>
    <xf numFmtId="0" fontId="29" fillId="0" borderId="0" xfId="0" applyFont="1" applyBorder="1" applyAlignment="1">
      <alignment horizontal="center" vertical="center"/>
    </xf>
    <xf numFmtId="0" fontId="29" fillId="0" borderId="0" xfId="0" applyFont="1" applyBorder="1" applyAlignment="1">
      <alignment horizontal="left" vertical="center" wrapText="1"/>
    </xf>
    <xf numFmtId="0" fontId="29" fillId="0" borderId="0" xfId="0" applyFont="1" applyBorder="1" applyAlignment="1">
      <alignment horizontal="center" vertical="center" wrapText="1"/>
    </xf>
    <xf numFmtId="0" fontId="29" fillId="0" borderId="0" xfId="0" applyFont="1" applyBorder="1" applyAlignment="1">
      <alignment horizontal="right" vertical="center" wrapText="1"/>
    </xf>
    <xf numFmtId="166" fontId="3" fillId="0" borderId="10" xfId="0" applyNumberFormat="1" applyFont="1" applyFill="1" applyBorder="1" applyAlignment="1">
      <alignment horizontal="center" vertical="center" wrapText="1"/>
    </xf>
    <xf numFmtId="0" fontId="1" fillId="0" borderId="13" xfId="0" applyFont="1" applyFill="1" applyBorder="1" applyAlignment="1">
      <alignment horizontal="left" vertical="center"/>
    </xf>
    <xf numFmtId="0" fontId="15" fillId="0" borderId="13" xfId="46" applyFont="1" applyFill="1" applyBorder="1" applyAlignment="1">
      <alignment horizontal="right" vertical="center"/>
      <protection/>
    </xf>
    <xf numFmtId="0" fontId="14" fillId="0" borderId="14" xfId="0" applyFont="1" applyFill="1" applyBorder="1" applyAlignment="1">
      <alignment horizontal="left" vertical="center"/>
    </xf>
    <xf numFmtId="0" fontId="1" fillId="0" borderId="14" xfId="0" applyFont="1" applyFill="1" applyBorder="1" applyAlignment="1">
      <alignment horizontal="left" vertical="center"/>
    </xf>
    <xf numFmtId="0" fontId="15" fillId="0" borderId="14" xfId="46" applyFont="1" applyFill="1" applyBorder="1" applyAlignment="1">
      <alignment horizontal="right" vertical="center"/>
      <protection/>
    </xf>
    <xf numFmtId="167" fontId="16" fillId="0" borderId="14" xfId="46" applyNumberFormat="1" applyFont="1" applyFill="1" applyBorder="1" applyAlignment="1">
      <alignment vertical="center"/>
      <protection/>
    </xf>
    <xf numFmtId="0" fontId="14" fillId="0" borderId="0" xfId="0" applyFont="1" applyFill="1" applyBorder="1" applyAlignment="1">
      <alignment horizontal="left" vertical="center"/>
    </xf>
    <xf numFmtId="0" fontId="1" fillId="0" borderId="0" xfId="0" applyFont="1" applyFill="1" applyBorder="1" applyAlignment="1">
      <alignment horizontal="left" vertical="center"/>
    </xf>
    <xf numFmtId="0" fontId="15" fillId="0" borderId="0" xfId="46" applyFont="1" applyFill="1" applyBorder="1" applyAlignment="1">
      <alignment horizontal="right" vertical="center"/>
      <protection/>
    </xf>
    <xf numFmtId="167" fontId="16" fillId="0" borderId="0" xfId="46" applyNumberFormat="1" applyFont="1" applyFill="1" applyBorder="1" applyAlignment="1">
      <alignment vertical="center"/>
      <protection/>
    </xf>
    <xf numFmtId="0" fontId="11" fillId="10" borderId="15" xfId="0" applyFont="1" applyFill="1" applyBorder="1" applyAlignment="1">
      <alignment horizontal="left" vertical="center"/>
    </xf>
    <xf numFmtId="0" fontId="14" fillId="0" borderId="16" xfId="0" applyFont="1" applyFill="1" applyBorder="1" applyAlignment="1">
      <alignment horizontal="left" vertical="center"/>
    </xf>
    <xf numFmtId="167" fontId="16" fillId="0" borderId="17" xfId="46" applyNumberFormat="1" applyFont="1" applyFill="1" applyBorder="1" applyAlignment="1">
      <alignment vertical="center"/>
      <protection/>
    </xf>
    <xf numFmtId="0" fontId="14" fillId="0" borderId="18" xfId="0" applyFont="1" applyFill="1" applyBorder="1" applyAlignment="1">
      <alignment horizontal="left" vertical="center"/>
    </xf>
    <xf numFmtId="167" fontId="16" fillId="0" borderId="17" xfId="46" applyNumberFormat="1" applyFont="1" applyFill="1" applyBorder="1" applyAlignment="1">
      <alignment horizontal="right" vertical="center"/>
      <protection/>
    </xf>
    <xf numFmtId="167" fontId="16" fillId="0" borderId="19" xfId="46" applyNumberFormat="1" applyFont="1" applyFill="1" applyBorder="1" applyAlignment="1">
      <alignment vertical="center"/>
      <protection/>
    </xf>
    <xf numFmtId="0" fontId="3" fillId="0" borderId="0" xfId="46" applyFont="1" applyAlignment="1">
      <alignment vertical="center"/>
      <protection/>
    </xf>
    <xf numFmtId="167" fontId="26" fillId="10" borderId="20" xfId="46" applyNumberFormat="1" applyFont="1" applyFill="1" applyBorder="1" applyAlignment="1">
      <alignment vertical="center"/>
      <protection/>
    </xf>
    <xf numFmtId="0" fontId="25" fillId="22" borderId="14" xfId="46" applyFont="1" applyFill="1" applyBorder="1" applyAlignment="1">
      <alignment vertical="center"/>
      <protection/>
    </xf>
    <xf numFmtId="0" fontId="17" fillId="22" borderId="14" xfId="46" applyFont="1" applyFill="1" applyBorder="1" applyAlignment="1">
      <alignment horizontal="right" vertical="center"/>
      <protection/>
    </xf>
    <xf numFmtId="167" fontId="13" fillId="22" borderId="17" xfId="46" applyNumberFormat="1" applyFont="1" applyFill="1" applyBorder="1" applyAlignment="1">
      <alignment vertical="center"/>
      <protection/>
    </xf>
    <xf numFmtId="0" fontId="15" fillId="22" borderId="21" xfId="46" applyFont="1" applyFill="1" applyBorder="1" applyAlignment="1">
      <alignment vertical="center"/>
      <protection/>
    </xf>
    <xf numFmtId="0" fontId="15" fillId="22" borderId="0" xfId="46" applyFont="1" applyFill="1" applyBorder="1" applyAlignment="1">
      <alignment vertical="center"/>
      <protection/>
    </xf>
    <xf numFmtId="0" fontId="16" fillId="22" borderId="0" xfId="46" applyFont="1" applyFill="1" applyBorder="1" applyAlignment="1">
      <alignment vertical="center"/>
      <protection/>
    </xf>
    <xf numFmtId="0" fontId="15" fillId="22" borderId="0" xfId="46" applyFont="1" applyFill="1" applyBorder="1" applyAlignment="1">
      <alignment horizontal="right" vertical="center"/>
      <protection/>
    </xf>
    <xf numFmtId="167" fontId="16" fillId="22" borderId="22" xfId="46" applyNumberFormat="1" applyFont="1" applyFill="1" applyBorder="1" applyAlignment="1">
      <alignment vertical="center"/>
      <protection/>
    </xf>
    <xf numFmtId="0" fontId="25" fillId="22" borderId="13" xfId="46" applyFont="1" applyFill="1" applyBorder="1" applyAlignment="1">
      <alignment vertical="center"/>
      <protection/>
    </xf>
    <xf numFmtId="0" fontId="17" fillId="22" borderId="13" xfId="46" applyFont="1" applyFill="1" applyBorder="1" applyAlignment="1">
      <alignment vertical="center"/>
      <protection/>
    </xf>
    <xf numFmtId="0" fontId="17" fillId="22" borderId="13" xfId="46" applyFont="1" applyFill="1" applyBorder="1" applyAlignment="1">
      <alignment horizontal="right" vertical="center"/>
      <protection/>
    </xf>
    <xf numFmtId="167" fontId="13" fillId="22" borderId="19" xfId="46" applyNumberFormat="1" applyFont="1" applyFill="1" applyBorder="1" applyAlignment="1">
      <alignment vertical="center"/>
      <protection/>
    </xf>
    <xf numFmtId="0" fontId="13" fillId="22" borderId="16" xfId="46" applyFont="1" applyFill="1" applyBorder="1" applyAlignment="1">
      <alignment vertical="center"/>
      <protection/>
    </xf>
    <xf numFmtId="0" fontId="13" fillId="22" borderId="18" xfId="46" applyFont="1" applyFill="1" applyBorder="1" applyAlignment="1">
      <alignment vertical="center"/>
      <protection/>
    </xf>
    <xf numFmtId="0" fontId="3" fillId="0" borderId="10" xfId="0" applyFont="1" applyFill="1" applyBorder="1" applyAlignment="1">
      <alignment horizontal="center" vertical="center"/>
    </xf>
    <xf numFmtId="0" fontId="20" fillId="0" borderId="10" xfId="0" applyFont="1" applyFill="1" applyBorder="1" applyAlignment="1">
      <alignment vertical="center" wrapText="1"/>
    </xf>
    <xf numFmtId="0" fontId="72" fillId="0" borderId="0" xfId="0" applyFont="1" applyAlignment="1">
      <alignment horizontal="left"/>
    </xf>
    <xf numFmtId="0" fontId="74" fillId="0" borderId="0" xfId="0" applyFont="1" applyAlignment="1">
      <alignment/>
    </xf>
    <xf numFmtId="0" fontId="13" fillId="22" borderId="14" xfId="46" applyFont="1" applyFill="1" applyBorder="1" applyAlignment="1">
      <alignment vertical="center"/>
      <protection/>
    </xf>
    <xf numFmtId="0" fontId="3" fillId="0" borderId="10" xfId="0" applyFont="1" applyFill="1" applyBorder="1" applyAlignment="1">
      <alignment vertical="center" wrapText="1"/>
    </xf>
    <xf numFmtId="0" fontId="14" fillId="0" borderId="21" xfId="0" applyFont="1" applyFill="1" applyBorder="1" applyAlignment="1">
      <alignment horizontal="left" vertical="center"/>
    </xf>
    <xf numFmtId="167" fontId="16" fillId="0" borderId="22" xfId="46" applyNumberFormat="1" applyFont="1" applyFill="1" applyBorder="1" applyAlignment="1">
      <alignment vertical="center"/>
      <protection/>
    </xf>
    <xf numFmtId="3" fontId="3" fillId="0" borderId="0" xfId="0" applyNumberFormat="1" applyFont="1" applyFill="1" applyBorder="1" applyAlignment="1">
      <alignment horizontal="center" vertical="center"/>
    </xf>
    <xf numFmtId="167" fontId="16" fillId="0" borderId="19" xfId="46" applyNumberFormat="1" applyFont="1" applyFill="1" applyBorder="1" applyAlignment="1">
      <alignment horizontal="right" vertical="center"/>
      <protection/>
    </xf>
    <xf numFmtId="3" fontId="0" fillId="0" borderId="0" xfId="0" applyNumberFormat="1" applyAlignment="1">
      <alignment/>
    </xf>
    <xf numFmtId="3" fontId="73" fillId="0" borderId="0" xfId="0" applyNumberFormat="1" applyFont="1" applyAlignment="1">
      <alignment/>
    </xf>
    <xf numFmtId="3" fontId="3" fillId="0" borderId="10" xfId="0" applyNumberFormat="1" applyFont="1" applyFill="1" applyBorder="1" applyAlignment="1">
      <alignment horizontal="right"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3" fontId="3" fillId="0" borderId="10" xfId="0" applyNumberFormat="1" applyFont="1" applyBorder="1" applyAlignment="1">
      <alignment horizontal="center" vertical="center"/>
    </xf>
    <xf numFmtId="3" fontId="3" fillId="0" borderId="10" xfId="0" applyNumberFormat="1" applyFont="1" applyBorder="1" applyAlignment="1">
      <alignment horizontal="right" vertical="center" wrapText="1"/>
    </xf>
    <xf numFmtId="4" fontId="3" fillId="0" borderId="10" xfId="0" applyNumberFormat="1" applyFont="1" applyFill="1" applyBorder="1" applyAlignment="1">
      <alignment horizontal="right" vertical="center" wrapText="1"/>
    </xf>
    <xf numFmtId="179" fontId="3" fillId="0" borderId="10" xfId="34"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75" fillId="0" borderId="0" xfId="0" applyFont="1" applyAlignment="1">
      <alignment/>
    </xf>
    <xf numFmtId="0" fontId="76" fillId="0" borderId="0" xfId="0" applyFont="1" applyAlignment="1">
      <alignment/>
    </xf>
    <xf numFmtId="0" fontId="75" fillId="0" borderId="0" xfId="0" applyFont="1" applyAlignment="1">
      <alignment vertical="center"/>
    </xf>
    <xf numFmtId="0" fontId="77" fillId="0" borderId="0" xfId="0" applyFont="1" applyAlignment="1">
      <alignment vertical="center"/>
    </xf>
    <xf numFmtId="0" fontId="75" fillId="0" borderId="0" xfId="0" applyFont="1" applyAlignment="1">
      <alignment horizontal="left" vertical="center"/>
    </xf>
    <xf numFmtId="3" fontId="75" fillId="0" borderId="0" xfId="0" applyNumberFormat="1" applyFont="1" applyAlignment="1">
      <alignment/>
    </xf>
    <xf numFmtId="2" fontId="3" fillId="0" borderId="10"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wrapText="1"/>
    </xf>
    <xf numFmtId="4" fontId="3" fillId="0" borderId="10" xfId="0" applyNumberFormat="1" applyFont="1" applyBorder="1" applyAlignment="1">
      <alignment horizontal="right" vertical="center"/>
    </xf>
    <xf numFmtId="3" fontId="3" fillId="0" borderId="10" xfId="0" applyNumberFormat="1" applyFont="1" applyBorder="1" applyAlignment="1">
      <alignment horizontal="right" vertical="center"/>
    </xf>
    <xf numFmtId="14" fontId="2" fillId="0" borderId="0" xfId="46" applyNumberFormat="1" applyAlignment="1">
      <alignment horizontal="left" vertical="center"/>
      <protection/>
    </xf>
    <xf numFmtId="0" fontId="5" fillId="0" borderId="0" xfId="46" applyFont="1" applyAlignment="1">
      <alignment horizontal="center" vertical="center"/>
      <protection/>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24" xfId="47"/>
    <cellStyle name="Followed Hyperlink"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40"/>
  <sheetViews>
    <sheetView showGridLines="0" tabSelected="1" zoomScale="80" zoomScaleNormal="80" zoomScalePageLayoutView="0" workbookViewId="0" topLeftCell="A1">
      <selection activeCell="E39" sqref="A1:E39"/>
    </sheetView>
  </sheetViews>
  <sheetFormatPr defaultColWidth="9.140625" defaultRowHeight="15"/>
  <cols>
    <col min="1" max="1" width="5.421875" style="32" customWidth="1"/>
    <col min="2" max="2" width="4.140625" style="32" customWidth="1"/>
    <col min="3" max="3" width="50.57421875" style="23" customWidth="1"/>
    <col min="4" max="4" width="12.421875" style="24" customWidth="1"/>
    <col min="5" max="5" width="19.421875" style="23" customWidth="1"/>
    <col min="6" max="6" width="11.8515625" style="23" bestFit="1" customWidth="1"/>
    <col min="7" max="7" width="10.421875" style="23" bestFit="1" customWidth="1"/>
    <col min="8" max="16384" width="9.140625" style="23" customWidth="1"/>
  </cols>
  <sheetData>
    <row r="1" spans="1:2" ht="12.75">
      <c r="A1" s="22" t="s">
        <v>40</v>
      </c>
      <c r="B1" s="22"/>
    </row>
    <row r="2" spans="1:5" s="25" customFormat="1" ht="27.75" customHeight="1">
      <c r="A2" s="46" t="s">
        <v>109</v>
      </c>
      <c r="B2" s="46"/>
      <c r="C2" s="47"/>
      <c r="D2" s="48"/>
      <c r="E2" s="47"/>
    </row>
    <row r="3" spans="1:4" s="25" customFormat="1" ht="20.25" customHeight="1">
      <c r="A3" s="22" t="s">
        <v>104</v>
      </c>
      <c r="B3" s="22"/>
      <c r="D3" s="26"/>
    </row>
    <row r="4" spans="1:4" s="25" customFormat="1" ht="18" customHeight="1">
      <c r="A4" s="34" t="s">
        <v>51</v>
      </c>
      <c r="B4" s="27"/>
      <c r="D4" s="28"/>
    </row>
    <row r="5" spans="1:4" s="25" customFormat="1" ht="13.5" customHeight="1">
      <c r="A5" s="34"/>
      <c r="B5" s="27"/>
      <c r="D5" s="28"/>
    </row>
    <row r="6" spans="1:4" s="25" customFormat="1" ht="18" customHeight="1">
      <c r="A6" s="22" t="s">
        <v>342</v>
      </c>
      <c r="B6" s="27"/>
      <c r="D6" s="28"/>
    </row>
    <row r="7" spans="1:5" s="25" customFormat="1" ht="21" customHeight="1">
      <c r="A7" s="121"/>
      <c r="B7" s="121"/>
      <c r="C7" s="121"/>
      <c r="D7" s="121"/>
      <c r="E7" s="121"/>
    </row>
    <row r="8" spans="1:4" s="25" customFormat="1" ht="18" customHeight="1">
      <c r="A8" s="27"/>
      <c r="B8" s="27"/>
      <c r="D8" s="28"/>
    </row>
    <row r="9" spans="1:4" s="25" customFormat="1" ht="18" customHeight="1">
      <c r="A9" s="22" t="s">
        <v>35</v>
      </c>
      <c r="B9" s="22"/>
      <c r="D9" s="28"/>
    </row>
    <row r="10" spans="1:5" s="25" customFormat="1" ht="21.75" customHeight="1">
      <c r="A10" s="45" t="s">
        <v>12</v>
      </c>
      <c r="B10" s="45"/>
      <c r="C10" s="29"/>
      <c r="D10" s="30"/>
      <c r="E10" s="29"/>
    </row>
    <row r="11" spans="1:5" ht="15" customHeight="1">
      <c r="A11" s="49" t="s">
        <v>110</v>
      </c>
      <c r="B11" s="49"/>
      <c r="C11" s="33"/>
      <c r="D11" s="33"/>
      <c r="E11" s="33"/>
    </row>
    <row r="12" spans="1:4" s="25" customFormat="1" ht="15" customHeight="1">
      <c r="A12" s="31"/>
      <c r="B12" s="31"/>
      <c r="D12" s="28"/>
    </row>
    <row r="13" spans="1:2" ht="18.75" customHeight="1">
      <c r="A13" s="74" t="s">
        <v>6</v>
      </c>
      <c r="B13" s="74"/>
    </row>
    <row r="14" spans="1:5" ht="20.25" customHeight="1">
      <c r="A14" s="68" t="s">
        <v>26</v>
      </c>
      <c r="B14" s="36"/>
      <c r="C14" s="36" t="s">
        <v>383</v>
      </c>
      <c r="D14" s="37"/>
      <c r="E14" s="75">
        <v>178391</v>
      </c>
    </row>
    <row r="15" spans="1:5" ht="18" customHeight="1">
      <c r="A15" s="69"/>
      <c r="B15" s="61" t="s">
        <v>36</v>
      </c>
      <c r="C15" s="61" t="s">
        <v>123</v>
      </c>
      <c r="D15" s="62"/>
      <c r="E15" s="70">
        <v>34920</v>
      </c>
    </row>
    <row r="16" spans="1:5" ht="18" customHeight="1">
      <c r="A16" s="71"/>
      <c r="B16" s="58" t="s">
        <v>37</v>
      </c>
      <c r="C16" s="58" t="s">
        <v>382</v>
      </c>
      <c r="D16" s="59"/>
      <c r="E16" s="99">
        <v>143471</v>
      </c>
    </row>
    <row r="17" spans="1:5" ht="20.25" customHeight="1">
      <c r="A17" s="68" t="s">
        <v>27</v>
      </c>
      <c r="B17" s="36"/>
      <c r="C17" s="36" t="s">
        <v>412</v>
      </c>
      <c r="D17" s="38"/>
      <c r="E17" s="75">
        <v>908125</v>
      </c>
    </row>
    <row r="18" spans="1:5" ht="18" customHeight="1">
      <c r="A18" s="69"/>
      <c r="B18" s="61" t="s">
        <v>41</v>
      </c>
      <c r="C18" s="61" t="s">
        <v>177</v>
      </c>
      <c r="D18" s="62"/>
      <c r="E18" s="72">
        <v>130665</v>
      </c>
    </row>
    <row r="19" spans="1:5" ht="18" customHeight="1">
      <c r="A19" s="96"/>
      <c r="B19" s="65" t="s">
        <v>42</v>
      </c>
      <c r="C19" s="65" t="s">
        <v>178</v>
      </c>
      <c r="D19" s="66"/>
      <c r="E19" s="97">
        <v>103964</v>
      </c>
    </row>
    <row r="20" spans="1:5" ht="18" customHeight="1">
      <c r="A20" s="71"/>
      <c r="B20" s="58" t="s">
        <v>52</v>
      </c>
      <c r="C20" s="58" t="s">
        <v>179</v>
      </c>
      <c r="D20" s="59"/>
      <c r="E20" s="73">
        <v>673496</v>
      </c>
    </row>
    <row r="21" spans="1:5" ht="20.25" customHeight="1">
      <c r="A21" s="68" t="s">
        <v>100</v>
      </c>
      <c r="B21" s="36"/>
      <c r="C21" s="36" t="s">
        <v>136</v>
      </c>
      <c r="D21" s="38"/>
      <c r="E21" s="75">
        <v>376754</v>
      </c>
    </row>
    <row r="22" spans="1:5" ht="18" customHeight="1">
      <c r="A22" s="69"/>
      <c r="B22" s="61" t="s">
        <v>106</v>
      </c>
      <c r="C22" s="61" t="s">
        <v>243</v>
      </c>
      <c r="D22" s="62"/>
      <c r="E22" s="72">
        <v>213859</v>
      </c>
    </row>
    <row r="23" spans="1:5" ht="18" customHeight="1">
      <c r="A23" s="96"/>
      <c r="B23" s="65" t="s">
        <v>107</v>
      </c>
      <c r="C23" s="65" t="s">
        <v>244</v>
      </c>
      <c r="D23" s="66"/>
      <c r="E23" s="97">
        <v>151800</v>
      </c>
    </row>
    <row r="24" spans="1:5" ht="18" customHeight="1">
      <c r="A24" s="96"/>
      <c r="B24" s="65" t="s">
        <v>108</v>
      </c>
      <c r="C24" s="65" t="s">
        <v>311</v>
      </c>
      <c r="D24" s="66"/>
      <c r="E24" s="97">
        <v>11095</v>
      </c>
    </row>
    <row r="25" spans="1:5" ht="20.25" customHeight="1">
      <c r="A25" s="68" t="s">
        <v>134</v>
      </c>
      <c r="B25" s="36"/>
      <c r="C25" s="36" t="s">
        <v>133</v>
      </c>
      <c r="D25" s="38"/>
      <c r="E25" s="75">
        <v>199700</v>
      </c>
    </row>
    <row r="26" spans="1:5" ht="18" customHeight="1">
      <c r="A26" s="64"/>
      <c r="B26" s="64"/>
      <c r="C26" s="65"/>
      <c r="D26" s="66"/>
      <c r="E26" s="67"/>
    </row>
    <row r="27" spans="1:5" ht="20.25" customHeight="1">
      <c r="A27" s="68" t="s">
        <v>208</v>
      </c>
      <c r="B27" s="36"/>
      <c r="C27" s="36" t="s">
        <v>101</v>
      </c>
      <c r="D27" s="38"/>
      <c r="E27" s="75">
        <v>144600</v>
      </c>
    </row>
    <row r="28" spans="1:5" ht="18" customHeight="1">
      <c r="A28" s="31"/>
      <c r="B28" s="31"/>
      <c r="C28" s="25"/>
      <c r="D28" s="28"/>
      <c r="E28" s="25"/>
    </row>
    <row r="29" spans="1:5" ht="19.5" customHeight="1">
      <c r="A29" s="88" t="s">
        <v>7</v>
      </c>
      <c r="B29" s="76"/>
      <c r="C29" s="94"/>
      <c r="D29" s="77"/>
      <c r="E29" s="78">
        <f>E14+E17+E21+E25+E27</f>
        <v>1807570</v>
      </c>
    </row>
    <row r="30" spans="1:5" ht="19.5" customHeight="1">
      <c r="A30" s="79" t="s">
        <v>13</v>
      </c>
      <c r="B30" s="80"/>
      <c r="C30" s="81"/>
      <c r="D30" s="82"/>
      <c r="E30" s="83">
        <f>E29*0.21</f>
        <v>379589.7</v>
      </c>
    </row>
    <row r="31" spans="1:5" ht="19.5" customHeight="1">
      <c r="A31" s="89" t="s">
        <v>8</v>
      </c>
      <c r="B31" s="84"/>
      <c r="C31" s="85"/>
      <c r="D31" s="86"/>
      <c r="E31" s="87">
        <f>SUM(E29:E30)</f>
        <v>2187159.7</v>
      </c>
    </row>
    <row r="32" spans="1:5" ht="18" customHeight="1">
      <c r="A32" s="60"/>
      <c r="B32" s="60"/>
      <c r="C32" s="61"/>
      <c r="D32" s="62"/>
      <c r="E32" s="63"/>
    </row>
    <row r="33" spans="1:5" ht="18" customHeight="1">
      <c r="A33" s="64"/>
      <c r="B33" s="64"/>
      <c r="C33" s="65"/>
      <c r="D33" s="66"/>
      <c r="E33" s="67"/>
    </row>
    <row r="34" spans="1:4" s="25" customFormat="1" ht="18" customHeight="1">
      <c r="A34" s="22" t="s">
        <v>38</v>
      </c>
      <c r="B34" s="22"/>
      <c r="D34" s="28"/>
    </row>
    <row r="35" spans="1:5" ht="15" customHeight="1">
      <c r="A35" s="34" t="s">
        <v>15</v>
      </c>
      <c r="B35" s="34"/>
      <c r="C35" s="35"/>
      <c r="D35" s="26"/>
      <c r="E35" s="25"/>
    </row>
    <row r="36" ht="15" customHeight="1">
      <c r="A36" s="32" t="s">
        <v>14</v>
      </c>
    </row>
    <row r="37" ht="15" customHeight="1"/>
    <row r="38" spans="1:4" s="25" customFormat="1" ht="18" customHeight="1">
      <c r="A38" s="22" t="s">
        <v>39</v>
      </c>
      <c r="B38" s="22"/>
      <c r="D38" s="28"/>
    </row>
    <row r="39" spans="1:5" ht="15" customHeight="1">
      <c r="A39" s="120">
        <v>44968</v>
      </c>
      <c r="B39" s="120"/>
      <c r="C39" s="120"/>
      <c r="D39" s="26"/>
      <c r="E39" s="25"/>
    </row>
    <row r="40" spans="1:5" ht="15" customHeight="1">
      <c r="A40" s="49"/>
      <c r="B40" s="49"/>
      <c r="C40" s="33"/>
      <c r="D40" s="33"/>
      <c r="E40" s="33"/>
    </row>
  </sheetData>
  <sheetProtection/>
  <mergeCells count="2">
    <mergeCell ref="A39:C39"/>
    <mergeCell ref="A7:E7"/>
  </mergeCells>
  <printOptions/>
  <pageMargins left="1.1811023622047245" right="0.7086614173228347" top="0.7874015748031497" bottom="0.3937007874015748"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I35"/>
  <sheetViews>
    <sheetView showGridLines="0" zoomScale="80" zoomScaleNormal="80" workbookViewId="0" topLeftCell="A1">
      <selection activeCell="G34" sqref="A1:G34"/>
    </sheetView>
  </sheetViews>
  <sheetFormatPr defaultColWidth="9.140625" defaultRowHeight="15"/>
  <cols>
    <col min="1" max="1" width="4.57421875" style="4" customWidth="1"/>
    <col min="2" max="2" width="10.421875" style="4" customWidth="1"/>
    <col min="3" max="3" width="61.140625" style="15" customWidth="1"/>
    <col min="4" max="4" width="3.57421875" style="5" customWidth="1"/>
    <col min="5" max="5" width="7.140625" style="5" customWidth="1"/>
    <col min="6" max="6" width="6.57421875" style="13" customWidth="1"/>
    <col min="7" max="7" width="8.28125" style="0" customWidth="1"/>
  </cols>
  <sheetData>
    <row r="1" spans="1:6" ht="21">
      <c r="A1" s="21" t="s">
        <v>109</v>
      </c>
      <c r="B1" s="11"/>
      <c r="C1" s="16"/>
      <c r="D1" s="17"/>
      <c r="E1" s="11"/>
      <c r="F1"/>
    </row>
    <row r="2" spans="1:7" ht="21">
      <c r="A2" s="39" t="s">
        <v>384</v>
      </c>
      <c r="B2" s="40"/>
      <c r="C2" s="41"/>
      <c r="D2" s="40"/>
      <c r="E2" s="40"/>
      <c r="F2" s="40"/>
      <c r="G2" s="40"/>
    </row>
    <row r="3" spans="1:6" ht="15.75" customHeight="1">
      <c r="A3" s="8"/>
      <c r="B3" s="15"/>
      <c r="C3" s="5"/>
      <c r="E3" s="13"/>
      <c r="F3"/>
    </row>
    <row r="4" spans="1:7" ht="21" customHeight="1" thickBot="1">
      <c r="A4" s="2" t="s">
        <v>3</v>
      </c>
      <c r="B4" s="2" t="s">
        <v>4</v>
      </c>
      <c r="C4" s="14" t="s">
        <v>5</v>
      </c>
      <c r="D4" s="2" t="s">
        <v>1</v>
      </c>
      <c r="E4" s="42" t="s">
        <v>2</v>
      </c>
      <c r="F4" s="42" t="s">
        <v>10</v>
      </c>
      <c r="G4" s="43" t="s">
        <v>11</v>
      </c>
    </row>
    <row r="5" spans="1:7" ht="6" customHeight="1" thickTop="1">
      <c r="A5" s="53"/>
      <c r="B5" s="53"/>
      <c r="C5" s="54"/>
      <c r="D5" s="53"/>
      <c r="E5" s="55"/>
      <c r="F5" s="55"/>
      <c r="G5" s="56"/>
    </row>
    <row r="6" spans="1:2" ht="15.75" customHeight="1">
      <c r="A6" s="8"/>
      <c r="B6" s="8" t="s">
        <v>111</v>
      </c>
    </row>
    <row r="7" spans="1:7" ht="27.75" customHeight="1">
      <c r="A7" s="19" t="s">
        <v>29</v>
      </c>
      <c r="B7" s="7" t="s">
        <v>53</v>
      </c>
      <c r="C7" s="6" t="s">
        <v>369</v>
      </c>
      <c r="D7" s="1" t="s">
        <v>16</v>
      </c>
      <c r="E7" s="12">
        <v>120</v>
      </c>
      <c r="F7" s="107">
        <v>149</v>
      </c>
      <c r="G7" s="51">
        <v>17880</v>
      </c>
    </row>
    <row r="8" spans="1:7" ht="42" customHeight="1">
      <c r="A8" s="19" t="s">
        <v>30</v>
      </c>
      <c r="B8" s="7" t="s">
        <v>112</v>
      </c>
      <c r="C8" s="6" t="s">
        <v>115</v>
      </c>
      <c r="D8" s="1" t="s">
        <v>0</v>
      </c>
      <c r="E8" s="12">
        <v>3</v>
      </c>
      <c r="F8" s="51">
        <v>1500</v>
      </c>
      <c r="G8" s="51">
        <f>E8*F8</f>
        <v>4500</v>
      </c>
    </row>
    <row r="9" spans="1:7" ht="27" customHeight="1">
      <c r="A9" s="19" t="s">
        <v>31</v>
      </c>
      <c r="B9" s="7" t="s">
        <v>113</v>
      </c>
      <c r="C9" s="6" t="s">
        <v>114</v>
      </c>
      <c r="D9" s="1" t="s">
        <v>0</v>
      </c>
      <c r="E9" s="12">
        <v>1</v>
      </c>
      <c r="F9" s="51">
        <v>2500</v>
      </c>
      <c r="G9" s="51">
        <f>E9*F9</f>
        <v>2500</v>
      </c>
    </row>
    <row r="10" spans="1:7" ht="30.75" customHeight="1">
      <c r="A10" s="19" t="s">
        <v>32</v>
      </c>
      <c r="B10" s="1" t="s">
        <v>121</v>
      </c>
      <c r="C10" s="18" t="s">
        <v>120</v>
      </c>
      <c r="D10" s="1" t="s">
        <v>16</v>
      </c>
      <c r="E10" s="20">
        <v>120</v>
      </c>
      <c r="F10" s="107">
        <v>27</v>
      </c>
      <c r="G10" s="51">
        <f>E10*F10</f>
        <v>3240</v>
      </c>
    </row>
    <row r="11" spans="1:7" ht="39.75" customHeight="1">
      <c r="A11" s="19" t="s">
        <v>33</v>
      </c>
      <c r="B11" s="1" t="s">
        <v>122</v>
      </c>
      <c r="C11" s="18" t="s">
        <v>370</v>
      </c>
      <c r="D11" s="1" t="s">
        <v>9</v>
      </c>
      <c r="E11" s="20">
        <v>3</v>
      </c>
      <c r="F11" s="51">
        <v>1200</v>
      </c>
      <c r="G11" s="51">
        <f>E11*F11</f>
        <v>3600</v>
      </c>
    </row>
    <row r="12" spans="1:7" ht="19.5" customHeight="1">
      <c r="A12" s="19" t="s">
        <v>54</v>
      </c>
      <c r="B12" s="1" t="s">
        <v>19</v>
      </c>
      <c r="C12" s="18" t="s">
        <v>371</v>
      </c>
      <c r="D12" s="1" t="s">
        <v>130</v>
      </c>
      <c r="E12" s="20">
        <v>1</v>
      </c>
      <c r="F12" s="51">
        <v>3200</v>
      </c>
      <c r="G12" s="51">
        <f>E12*F12</f>
        <v>3200</v>
      </c>
    </row>
    <row r="13" spans="1:7" ht="15" customHeight="1">
      <c r="A13" s="3"/>
      <c r="B13" s="9"/>
      <c r="C13" s="10"/>
      <c r="D13" s="9"/>
      <c r="E13" s="3"/>
      <c r="G13" s="52">
        <f>SUM(G7:G12)</f>
        <v>34920</v>
      </c>
    </row>
    <row r="14" spans="1:2" ht="16.5" customHeight="1">
      <c r="A14" s="8"/>
      <c r="B14" s="8" t="s">
        <v>381</v>
      </c>
    </row>
    <row r="15" spans="1:7" ht="51.75" customHeight="1">
      <c r="A15" s="19" t="s">
        <v>34</v>
      </c>
      <c r="B15" s="7" t="s">
        <v>116</v>
      </c>
      <c r="C15" s="6" t="s">
        <v>117</v>
      </c>
      <c r="D15" s="1" t="s">
        <v>0</v>
      </c>
      <c r="E15" s="20">
        <v>2</v>
      </c>
      <c r="F15" s="51">
        <v>1190</v>
      </c>
      <c r="G15" s="51">
        <f>E15*F15</f>
        <v>2380</v>
      </c>
    </row>
    <row r="16" spans="1:7" ht="52.5" customHeight="1">
      <c r="A16" s="19" t="s">
        <v>55</v>
      </c>
      <c r="B16" s="7" t="s">
        <v>118</v>
      </c>
      <c r="C16" s="6" t="s">
        <v>119</v>
      </c>
      <c r="D16" s="1" t="s">
        <v>0</v>
      </c>
      <c r="E16" s="20">
        <v>3</v>
      </c>
      <c r="F16" s="51">
        <v>4780</v>
      </c>
      <c r="G16" s="51">
        <f>E16*F16</f>
        <v>14340</v>
      </c>
    </row>
    <row r="17" spans="1:7" ht="27.75" customHeight="1">
      <c r="A17" s="19" t="s">
        <v>67</v>
      </c>
      <c r="B17" s="1" t="s">
        <v>19</v>
      </c>
      <c r="C17" s="6" t="s">
        <v>368</v>
      </c>
      <c r="D17" s="1" t="s">
        <v>16</v>
      </c>
      <c r="E17" s="12">
        <v>298</v>
      </c>
      <c r="F17" s="107">
        <v>65</v>
      </c>
      <c r="G17" s="51">
        <f>E17*F17</f>
        <v>19370</v>
      </c>
    </row>
    <row r="18" spans="1:9" ht="51" customHeight="1">
      <c r="A18" s="19" t="s">
        <v>68</v>
      </c>
      <c r="B18" s="1" t="s">
        <v>132</v>
      </c>
      <c r="C18" s="18" t="s">
        <v>312</v>
      </c>
      <c r="D18" s="1" t="s">
        <v>16</v>
      </c>
      <c r="E18" s="12">
        <v>3.6</v>
      </c>
      <c r="F18" s="51">
        <v>1190</v>
      </c>
      <c r="G18" s="51">
        <f aca="true" t="shared" si="0" ref="G18:G33">E18*F18</f>
        <v>4284</v>
      </c>
      <c r="I18" s="93"/>
    </row>
    <row r="19" spans="1:9" ht="55.5" customHeight="1">
      <c r="A19" s="19" t="s">
        <v>69</v>
      </c>
      <c r="B19" s="1" t="s">
        <v>124</v>
      </c>
      <c r="C19" s="18" t="s">
        <v>313</v>
      </c>
      <c r="D19" s="1" t="s">
        <v>16</v>
      </c>
      <c r="E19" s="12">
        <v>330</v>
      </c>
      <c r="F19" s="50">
        <v>58.5</v>
      </c>
      <c r="G19" s="51">
        <f t="shared" si="0"/>
        <v>19305</v>
      </c>
      <c r="I19" s="93"/>
    </row>
    <row r="20" spans="1:9" ht="39.75" customHeight="1">
      <c r="A20" s="19" t="s">
        <v>70</v>
      </c>
      <c r="B20" s="1" t="s">
        <v>90</v>
      </c>
      <c r="C20" s="18" t="s">
        <v>314</v>
      </c>
      <c r="D20" s="1" t="s">
        <v>62</v>
      </c>
      <c r="E20" s="12">
        <v>225</v>
      </c>
      <c r="F20" s="50">
        <v>49.7</v>
      </c>
      <c r="G20" s="51">
        <f t="shared" si="0"/>
        <v>11182.5</v>
      </c>
      <c r="I20" s="93"/>
    </row>
    <row r="21" spans="1:7" ht="129" customHeight="1">
      <c r="A21" s="19" t="s">
        <v>71</v>
      </c>
      <c r="B21" s="1" t="s">
        <v>97</v>
      </c>
      <c r="C21" s="18" t="s">
        <v>372</v>
      </c>
      <c r="D21" s="1" t="s">
        <v>84</v>
      </c>
      <c r="E21" s="20">
        <v>60</v>
      </c>
      <c r="F21" s="50">
        <v>260</v>
      </c>
      <c r="G21" s="51">
        <f t="shared" si="0"/>
        <v>15600</v>
      </c>
    </row>
    <row r="22" spans="1:7" ht="25.5" customHeight="1">
      <c r="A22" s="19" t="s">
        <v>72</v>
      </c>
      <c r="B22" s="1" t="s">
        <v>98</v>
      </c>
      <c r="C22" s="18" t="s">
        <v>373</v>
      </c>
      <c r="D22" s="1" t="s">
        <v>84</v>
      </c>
      <c r="E22" s="20">
        <v>600</v>
      </c>
      <c r="F22" s="50">
        <v>21</v>
      </c>
      <c r="G22" s="51">
        <f t="shared" si="0"/>
        <v>12600</v>
      </c>
    </row>
    <row r="23" spans="1:7" ht="25.5" customHeight="1">
      <c r="A23" s="19" t="s">
        <v>73</v>
      </c>
      <c r="B23" s="1" t="s">
        <v>94</v>
      </c>
      <c r="C23" s="18" t="s">
        <v>151</v>
      </c>
      <c r="D23" s="1" t="s">
        <v>9</v>
      </c>
      <c r="E23" s="20">
        <v>85</v>
      </c>
      <c r="F23" s="51">
        <v>120</v>
      </c>
      <c r="G23" s="51">
        <f t="shared" si="0"/>
        <v>10200</v>
      </c>
    </row>
    <row r="24" spans="1:7" ht="25.5" customHeight="1">
      <c r="A24" s="19" t="s">
        <v>74</v>
      </c>
      <c r="B24" s="1" t="s">
        <v>406</v>
      </c>
      <c r="C24" s="18" t="s">
        <v>408</v>
      </c>
      <c r="D24" s="1" t="s">
        <v>62</v>
      </c>
      <c r="E24" s="20">
        <v>15</v>
      </c>
      <c r="F24" s="51">
        <v>263</v>
      </c>
      <c r="G24" s="51">
        <f t="shared" si="0"/>
        <v>3945</v>
      </c>
    </row>
    <row r="25" spans="1:7" ht="25.5" customHeight="1">
      <c r="A25" s="19" t="s">
        <v>75</v>
      </c>
      <c r="B25" s="1" t="s">
        <v>407</v>
      </c>
      <c r="C25" s="18" t="s">
        <v>411</v>
      </c>
      <c r="D25" s="1" t="s">
        <v>62</v>
      </c>
      <c r="E25" s="20">
        <v>15</v>
      </c>
      <c r="F25" s="51">
        <v>58</v>
      </c>
      <c r="G25" s="51">
        <v>864</v>
      </c>
    </row>
    <row r="26" spans="1:9" ht="24.75" customHeight="1">
      <c r="A26" s="19" t="s">
        <v>76</v>
      </c>
      <c r="B26" s="1" t="s">
        <v>126</v>
      </c>
      <c r="C26" s="18" t="s">
        <v>127</v>
      </c>
      <c r="D26" s="1" t="s">
        <v>0</v>
      </c>
      <c r="E26" s="12">
        <v>4</v>
      </c>
      <c r="F26" s="51">
        <v>1200</v>
      </c>
      <c r="G26" s="51">
        <f t="shared" si="0"/>
        <v>4800</v>
      </c>
      <c r="I26" s="93"/>
    </row>
    <row r="27" spans="1:9" ht="24.75" customHeight="1">
      <c r="A27" s="19" t="s">
        <v>376</v>
      </c>
      <c r="B27" s="1" t="s">
        <v>125</v>
      </c>
      <c r="C27" s="18" t="s">
        <v>128</v>
      </c>
      <c r="D27" s="1" t="s">
        <v>0</v>
      </c>
      <c r="E27" s="12">
        <v>5</v>
      </c>
      <c r="F27" s="51">
        <v>650</v>
      </c>
      <c r="G27" s="51">
        <f t="shared" si="0"/>
        <v>3250</v>
      </c>
      <c r="I27" s="93"/>
    </row>
    <row r="28" spans="1:9" ht="24.75" customHeight="1">
      <c r="A28" s="19" t="s">
        <v>377</v>
      </c>
      <c r="B28" s="1" t="s">
        <v>19</v>
      </c>
      <c r="C28" s="18" t="s">
        <v>129</v>
      </c>
      <c r="D28" s="1" t="s">
        <v>0</v>
      </c>
      <c r="E28" s="12">
        <v>2</v>
      </c>
      <c r="F28" s="51">
        <v>650</v>
      </c>
      <c r="G28" s="51">
        <f t="shared" si="0"/>
        <v>1300</v>
      </c>
      <c r="I28" s="93"/>
    </row>
    <row r="29" spans="1:9" ht="37.5" customHeight="1">
      <c r="A29" s="19" t="s">
        <v>378</v>
      </c>
      <c r="B29" s="1" t="s">
        <v>19</v>
      </c>
      <c r="C29" s="18" t="s">
        <v>148</v>
      </c>
      <c r="D29" s="1" t="s">
        <v>0</v>
      </c>
      <c r="E29" s="12">
        <v>2</v>
      </c>
      <c r="F29" s="51">
        <v>1800</v>
      </c>
      <c r="G29" s="51">
        <f t="shared" si="0"/>
        <v>3600</v>
      </c>
      <c r="I29" s="93"/>
    </row>
    <row r="30" spans="1:9" ht="19.5" customHeight="1">
      <c r="A30" s="19" t="s">
        <v>379</v>
      </c>
      <c r="B30" s="1" t="s">
        <v>19</v>
      </c>
      <c r="C30" s="18" t="s">
        <v>131</v>
      </c>
      <c r="D30" s="1" t="s">
        <v>130</v>
      </c>
      <c r="E30" s="12">
        <v>1</v>
      </c>
      <c r="F30" s="51">
        <v>2000</v>
      </c>
      <c r="G30" s="51">
        <f t="shared" si="0"/>
        <v>2000</v>
      </c>
      <c r="I30" s="93"/>
    </row>
    <row r="31" spans="1:7" ht="63.75" customHeight="1">
      <c r="A31" s="19" t="s">
        <v>380</v>
      </c>
      <c r="B31" s="1" t="s">
        <v>95</v>
      </c>
      <c r="C31" s="18" t="s">
        <v>374</v>
      </c>
      <c r="D31" s="1" t="s">
        <v>9</v>
      </c>
      <c r="E31" s="108">
        <v>21</v>
      </c>
      <c r="F31" s="51">
        <v>250</v>
      </c>
      <c r="G31" s="51">
        <f t="shared" si="0"/>
        <v>5250</v>
      </c>
    </row>
    <row r="32" spans="1:7" ht="39.75" customHeight="1">
      <c r="A32" s="19" t="s">
        <v>409</v>
      </c>
      <c r="B32" s="1" t="s">
        <v>122</v>
      </c>
      <c r="C32" s="18" t="s">
        <v>375</v>
      </c>
      <c r="D32" s="1" t="s">
        <v>9</v>
      </c>
      <c r="E32" s="20">
        <v>5</v>
      </c>
      <c r="F32" s="51">
        <v>1200</v>
      </c>
      <c r="G32" s="51">
        <f t="shared" si="0"/>
        <v>6000</v>
      </c>
    </row>
    <row r="33" spans="1:7" ht="19.5" customHeight="1">
      <c r="A33" s="19" t="s">
        <v>410</v>
      </c>
      <c r="B33" s="1" t="s">
        <v>19</v>
      </c>
      <c r="C33" s="18" t="s">
        <v>404</v>
      </c>
      <c r="D33" s="1" t="s">
        <v>130</v>
      </c>
      <c r="E33" s="20">
        <v>1</v>
      </c>
      <c r="F33" s="51">
        <v>3200</v>
      </c>
      <c r="G33" s="51">
        <f t="shared" si="0"/>
        <v>3200</v>
      </c>
    </row>
    <row r="34" spans="2:7" ht="18" customHeight="1">
      <c r="B34" s="92"/>
      <c r="C34" s="10"/>
      <c r="D34" s="9"/>
      <c r="E34" s="3"/>
      <c r="G34" s="52">
        <f>SUM(G15:G33)</f>
        <v>143470.5</v>
      </c>
    </row>
    <row r="35" spans="1:2" ht="18" customHeight="1">
      <c r="A35" s="8"/>
      <c r="B35" s="8"/>
    </row>
    <row r="36" ht="18" customHeight="1"/>
    <row r="37" ht="18" customHeight="1"/>
    <row r="38" ht="18" customHeight="1"/>
  </sheetData>
  <sheetProtection/>
  <printOptions/>
  <pageMargins left="0.5905511811023623" right="0.1968503937007874" top="0.7874015748031497" bottom="0.3937007874015748" header="0.5905511811023623" footer="0.1968503937007874"/>
  <pageSetup fitToHeight="2" fitToWidth="1" horizontalDpi="600" verticalDpi="600" orientation="portrait" paperSize="9" scale="93" r:id="rId1"/>
  <headerFooter>
    <oddFooter>&amp;L&amp;9část A. Kácení dřevin a demolice povrchů</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52"/>
  <sheetViews>
    <sheetView showGridLines="0" zoomScale="80" zoomScaleNormal="80" zoomScaleSheetLayoutView="100" zoomScalePageLayoutView="98" workbookViewId="0" topLeftCell="A1">
      <selection activeCell="G52" sqref="A1:G52"/>
    </sheetView>
  </sheetViews>
  <sheetFormatPr defaultColWidth="9.140625" defaultRowHeight="15"/>
  <cols>
    <col min="1" max="1" width="4.57421875" style="4" customWidth="1"/>
    <col min="2" max="2" width="10.421875" style="4" customWidth="1"/>
    <col min="3" max="3" width="61.140625" style="15" customWidth="1"/>
    <col min="4" max="4" width="3.57421875" style="5" customWidth="1"/>
    <col min="5" max="5" width="6.00390625" style="5" customWidth="1"/>
    <col min="6" max="6" width="8.140625" style="13" customWidth="1"/>
    <col min="7" max="7" width="8.8515625" style="0" customWidth="1"/>
    <col min="8" max="8" width="10.421875" style="112" customWidth="1"/>
    <col min="9" max="9" width="19.8515625" style="110" customWidth="1"/>
    <col min="10" max="10" width="4.57421875" style="112" customWidth="1"/>
  </cols>
  <sheetData>
    <row r="1" spans="1:6" ht="21">
      <c r="A1" s="21" t="s">
        <v>109</v>
      </c>
      <c r="B1" s="11"/>
      <c r="C1" s="16"/>
      <c r="D1" s="17"/>
      <c r="E1" s="11"/>
      <c r="F1"/>
    </row>
    <row r="2" spans="1:7" ht="21">
      <c r="A2" s="39" t="s">
        <v>174</v>
      </c>
      <c r="B2" s="40"/>
      <c r="C2" s="41"/>
      <c r="D2" s="40"/>
      <c r="E2" s="40"/>
      <c r="F2" s="40"/>
      <c r="G2" s="40"/>
    </row>
    <row r="3" spans="1:6" ht="15.75" customHeight="1">
      <c r="A3" s="8"/>
      <c r="B3" s="15"/>
      <c r="C3" s="5"/>
      <c r="E3" s="13"/>
      <c r="F3"/>
    </row>
    <row r="4" spans="1:7" ht="21" customHeight="1" thickBot="1">
      <c r="A4" s="2" t="s">
        <v>3</v>
      </c>
      <c r="B4" s="2" t="s">
        <v>4</v>
      </c>
      <c r="C4" s="14" t="s">
        <v>5</v>
      </c>
      <c r="D4" s="2" t="s">
        <v>1</v>
      </c>
      <c r="E4" s="42" t="s">
        <v>2</v>
      </c>
      <c r="F4" s="42" t="s">
        <v>10</v>
      </c>
      <c r="G4" s="43" t="s">
        <v>11</v>
      </c>
    </row>
    <row r="5" spans="1:7" ht="6" customHeight="1" thickTop="1">
      <c r="A5" s="53"/>
      <c r="B5" s="53"/>
      <c r="C5" s="54"/>
      <c r="D5" s="53"/>
      <c r="E5" s="55"/>
      <c r="F5" s="55"/>
      <c r="G5" s="56"/>
    </row>
    <row r="6" spans="1:2" ht="16.5" customHeight="1">
      <c r="A6" s="8"/>
      <c r="B6" s="8" t="s">
        <v>147</v>
      </c>
    </row>
    <row r="7" spans="1:9" ht="38.25" customHeight="1">
      <c r="A7" s="19" t="s">
        <v>43</v>
      </c>
      <c r="B7" s="1" t="s">
        <v>20</v>
      </c>
      <c r="C7" s="18" t="s">
        <v>149</v>
      </c>
      <c r="D7" s="1" t="s">
        <v>16</v>
      </c>
      <c r="E7" s="12">
        <v>230</v>
      </c>
      <c r="F7" s="50">
        <v>25</v>
      </c>
      <c r="G7" s="51">
        <f aca="true" t="shared" si="0" ref="G7:G21">E7*F7</f>
        <v>5750</v>
      </c>
      <c r="I7" s="111"/>
    </row>
    <row r="8" spans="1:9" ht="41.25" customHeight="1">
      <c r="A8" s="19" t="s">
        <v>44</v>
      </c>
      <c r="B8" s="1" t="s">
        <v>155</v>
      </c>
      <c r="C8" s="18" t="s">
        <v>154</v>
      </c>
      <c r="D8" s="1" t="s">
        <v>16</v>
      </c>
      <c r="E8" s="12">
        <v>230</v>
      </c>
      <c r="F8" s="50">
        <v>28</v>
      </c>
      <c r="G8" s="51">
        <f t="shared" si="0"/>
        <v>6440</v>
      </c>
      <c r="I8" s="111"/>
    </row>
    <row r="9" spans="1:9" ht="70.5" customHeight="1">
      <c r="A9" s="19" t="s">
        <v>138</v>
      </c>
      <c r="B9" s="1" t="s">
        <v>93</v>
      </c>
      <c r="C9" s="18" t="s">
        <v>385</v>
      </c>
      <c r="D9" s="1" t="s">
        <v>84</v>
      </c>
      <c r="E9" s="20">
        <v>49</v>
      </c>
      <c r="F9" s="50">
        <v>270</v>
      </c>
      <c r="G9" s="51">
        <f t="shared" si="0"/>
        <v>13230</v>
      </c>
      <c r="I9" s="111"/>
    </row>
    <row r="10" spans="1:9" ht="93.75" customHeight="1">
      <c r="A10" s="19" t="s">
        <v>139</v>
      </c>
      <c r="B10" s="1" t="s">
        <v>209</v>
      </c>
      <c r="C10" s="18" t="s">
        <v>386</v>
      </c>
      <c r="D10" s="1" t="s">
        <v>84</v>
      </c>
      <c r="E10" s="20">
        <v>11.5</v>
      </c>
      <c r="F10" s="50">
        <v>1100</v>
      </c>
      <c r="G10" s="51">
        <f>E10*F10</f>
        <v>12650</v>
      </c>
      <c r="I10" s="111"/>
    </row>
    <row r="11" spans="1:9" ht="102.75" customHeight="1">
      <c r="A11" s="19" t="s">
        <v>140</v>
      </c>
      <c r="B11" s="1" t="s">
        <v>150</v>
      </c>
      <c r="C11" s="18" t="s">
        <v>387</v>
      </c>
      <c r="D11" s="1" t="s">
        <v>84</v>
      </c>
      <c r="E11" s="20">
        <v>110.5</v>
      </c>
      <c r="F11" s="50">
        <v>84</v>
      </c>
      <c r="G11" s="51">
        <f t="shared" si="0"/>
        <v>9282</v>
      </c>
      <c r="I11" s="111"/>
    </row>
    <row r="12" spans="1:9" ht="90" customHeight="1">
      <c r="A12" s="19" t="s">
        <v>141</v>
      </c>
      <c r="B12" s="1" t="s">
        <v>97</v>
      </c>
      <c r="C12" s="18" t="s">
        <v>388</v>
      </c>
      <c r="D12" s="1" t="s">
        <v>84</v>
      </c>
      <c r="E12" s="20">
        <v>22.5</v>
      </c>
      <c r="F12" s="50">
        <v>282</v>
      </c>
      <c r="G12" s="51">
        <f t="shared" si="0"/>
        <v>6345</v>
      </c>
      <c r="I12" s="111"/>
    </row>
    <row r="13" spans="1:7" ht="25.5" customHeight="1">
      <c r="A13" s="19" t="s">
        <v>142</v>
      </c>
      <c r="B13" s="1" t="s">
        <v>98</v>
      </c>
      <c r="C13" s="18" t="s">
        <v>405</v>
      </c>
      <c r="D13" s="1" t="s">
        <v>84</v>
      </c>
      <c r="E13" s="20">
        <v>225</v>
      </c>
      <c r="F13" s="50">
        <v>21</v>
      </c>
      <c r="G13" s="51">
        <f t="shared" si="0"/>
        <v>4725</v>
      </c>
    </row>
    <row r="14" spans="1:7" ht="78" customHeight="1">
      <c r="A14" s="19" t="s">
        <v>143</v>
      </c>
      <c r="B14" s="1" t="s">
        <v>96</v>
      </c>
      <c r="C14" s="91" t="s">
        <v>389</v>
      </c>
      <c r="D14" s="1" t="s">
        <v>84</v>
      </c>
      <c r="E14" s="20">
        <v>95</v>
      </c>
      <c r="F14" s="50">
        <v>162</v>
      </c>
      <c r="G14" s="51">
        <f>E14*F14</f>
        <v>15390</v>
      </c>
    </row>
    <row r="15" spans="1:7" ht="43.5" customHeight="1">
      <c r="A15" s="19" t="s">
        <v>144</v>
      </c>
      <c r="B15" s="1" t="s">
        <v>94</v>
      </c>
      <c r="C15" s="18" t="s">
        <v>390</v>
      </c>
      <c r="D15" s="1" t="s">
        <v>9</v>
      </c>
      <c r="E15" s="20">
        <v>38</v>
      </c>
      <c r="F15" s="50">
        <v>120</v>
      </c>
      <c r="G15" s="51">
        <f t="shared" si="0"/>
        <v>4560</v>
      </c>
    </row>
    <row r="16" spans="1:9" ht="88.5" customHeight="1">
      <c r="A16" s="19" t="s">
        <v>145</v>
      </c>
      <c r="B16" s="1" t="s">
        <v>210</v>
      </c>
      <c r="C16" s="18" t="s">
        <v>391</v>
      </c>
      <c r="D16" s="1" t="s">
        <v>84</v>
      </c>
      <c r="E16" s="12">
        <v>9</v>
      </c>
      <c r="F16" s="50">
        <v>177</v>
      </c>
      <c r="G16" s="51">
        <f>E16*F16</f>
        <v>1593</v>
      </c>
      <c r="I16" s="111"/>
    </row>
    <row r="17" spans="1:9" ht="57.75" customHeight="1">
      <c r="A17" s="19" t="s">
        <v>146</v>
      </c>
      <c r="B17" s="1" t="s">
        <v>211</v>
      </c>
      <c r="C17" s="18" t="s">
        <v>315</v>
      </c>
      <c r="D17" s="1" t="s">
        <v>84</v>
      </c>
      <c r="E17" s="20">
        <v>1.7</v>
      </c>
      <c r="F17" s="50">
        <v>810</v>
      </c>
      <c r="G17" s="51">
        <f>E17*F17</f>
        <v>1377</v>
      </c>
      <c r="I17" s="111"/>
    </row>
    <row r="18" spans="1:9" ht="16.5" customHeight="1">
      <c r="A18" s="19" t="s">
        <v>212</v>
      </c>
      <c r="B18" s="1" t="s">
        <v>17</v>
      </c>
      <c r="C18" s="18" t="s">
        <v>392</v>
      </c>
      <c r="D18" s="1" t="s">
        <v>9</v>
      </c>
      <c r="E18" s="20">
        <v>3</v>
      </c>
      <c r="F18" s="50">
        <v>420</v>
      </c>
      <c r="G18" s="51">
        <f>E18*F18</f>
        <v>1260</v>
      </c>
      <c r="I18" s="111"/>
    </row>
    <row r="19" spans="1:7" ht="42.75" customHeight="1">
      <c r="A19" s="19" t="s">
        <v>213</v>
      </c>
      <c r="B19" s="1" t="s">
        <v>91</v>
      </c>
      <c r="C19" s="91" t="s">
        <v>152</v>
      </c>
      <c r="D19" s="1" t="s">
        <v>16</v>
      </c>
      <c r="E19" s="12">
        <v>578</v>
      </c>
      <c r="F19" s="50">
        <v>33</v>
      </c>
      <c r="G19" s="51">
        <f t="shared" si="0"/>
        <v>19074</v>
      </c>
    </row>
    <row r="20" spans="1:8" ht="51" customHeight="1">
      <c r="A20" s="19" t="s">
        <v>214</v>
      </c>
      <c r="B20" s="1" t="s">
        <v>153</v>
      </c>
      <c r="C20" s="91" t="s">
        <v>393</v>
      </c>
      <c r="D20" s="1" t="s">
        <v>16</v>
      </c>
      <c r="E20" s="12">
        <v>310</v>
      </c>
      <c r="F20" s="50">
        <v>15.4</v>
      </c>
      <c r="G20" s="51">
        <f t="shared" si="0"/>
        <v>4774</v>
      </c>
      <c r="H20" s="113"/>
    </row>
    <row r="21" spans="1:8" ht="54" customHeight="1">
      <c r="A21" s="19" t="s">
        <v>215</v>
      </c>
      <c r="B21" s="1" t="s">
        <v>156</v>
      </c>
      <c r="C21" s="91" t="s">
        <v>316</v>
      </c>
      <c r="D21" s="1" t="s">
        <v>16</v>
      </c>
      <c r="E21" s="12">
        <v>1450</v>
      </c>
      <c r="F21" s="50">
        <v>16.7</v>
      </c>
      <c r="G21" s="51">
        <f t="shared" si="0"/>
        <v>24215</v>
      </c>
      <c r="H21" s="113"/>
    </row>
    <row r="22" ht="15">
      <c r="G22" s="101">
        <f>SUM(G7:G21)</f>
        <v>130665</v>
      </c>
    </row>
    <row r="23" ht="15">
      <c r="B23" s="8" t="s">
        <v>157</v>
      </c>
    </row>
    <row r="24" spans="1:7" ht="24.75" customHeight="1">
      <c r="A24" s="19" t="s">
        <v>158</v>
      </c>
      <c r="B24" s="1" t="s">
        <v>167</v>
      </c>
      <c r="C24" s="91" t="s">
        <v>166</v>
      </c>
      <c r="D24" s="1" t="s">
        <v>16</v>
      </c>
      <c r="E24" s="12">
        <v>1610</v>
      </c>
      <c r="F24" s="50">
        <v>15.6</v>
      </c>
      <c r="G24" s="51">
        <f aca="true" t="shared" si="1" ref="G24:G33">E24*F24</f>
        <v>25116</v>
      </c>
    </row>
    <row r="25" spans="1:7" ht="16.5" customHeight="1">
      <c r="A25" s="19" t="s">
        <v>159</v>
      </c>
      <c r="B25" s="1" t="s">
        <v>18</v>
      </c>
      <c r="C25" s="91" t="s">
        <v>50</v>
      </c>
      <c r="D25" s="1" t="s">
        <v>16</v>
      </c>
      <c r="E25" s="12">
        <v>1610</v>
      </c>
      <c r="F25" s="50">
        <v>4.7</v>
      </c>
      <c r="G25" s="51">
        <f t="shared" si="1"/>
        <v>7567</v>
      </c>
    </row>
    <row r="26" spans="1:7" ht="28.5" customHeight="1">
      <c r="A26" s="19" t="s">
        <v>163</v>
      </c>
      <c r="B26" s="1" t="s">
        <v>160</v>
      </c>
      <c r="C26" s="91" t="s">
        <v>161</v>
      </c>
      <c r="D26" s="1" t="s">
        <v>16</v>
      </c>
      <c r="E26" s="12">
        <v>1610</v>
      </c>
      <c r="F26" s="50">
        <v>18</v>
      </c>
      <c r="G26" s="51">
        <f t="shared" si="1"/>
        <v>28980</v>
      </c>
    </row>
    <row r="27" spans="1:7" ht="18" customHeight="1">
      <c r="A27" s="19" t="s">
        <v>164</v>
      </c>
      <c r="B27" s="1" t="s">
        <v>20</v>
      </c>
      <c r="C27" s="91" t="s">
        <v>162</v>
      </c>
      <c r="D27" s="1" t="s">
        <v>16</v>
      </c>
      <c r="E27" s="12">
        <v>570</v>
      </c>
      <c r="F27" s="50">
        <v>25</v>
      </c>
      <c r="G27" s="51">
        <f t="shared" si="1"/>
        <v>14250</v>
      </c>
    </row>
    <row r="28" spans="1:7" ht="84" customHeight="1">
      <c r="A28" s="19" t="s">
        <v>168</v>
      </c>
      <c r="B28" s="1" t="s">
        <v>17</v>
      </c>
      <c r="C28" s="91" t="s">
        <v>340</v>
      </c>
      <c r="D28" s="1" t="s">
        <v>92</v>
      </c>
      <c r="E28" s="20">
        <v>55</v>
      </c>
      <c r="F28" s="50">
        <v>226.8</v>
      </c>
      <c r="G28" s="51">
        <f t="shared" si="1"/>
        <v>12474</v>
      </c>
    </row>
    <row r="29" spans="1:7" ht="18" customHeight="1">
      <c r="A29" s="19" t="s">
        <v>172</v>
      </c>
      <c r="B29" s="1" t="s">
        <v>170</v>
      </c>
      <c r="C29" s="91" t="s">
        <v>169</v>
      </c>
      <c r="D29" s="1" t="s">
        <v>9</v>
      </c>
      <c r="E29" s="109">
        <v>0.05</v>
      </c>
      <c r="F29" s="51">
        <v>8000</v>
      </c>
      <c r="G29" s="51">
        <f t="shared" si="1"/>
        <v>400</v>
      </c>
    </row>
    <row r="30" spans="1:7" ht="24" customHeight="1">
      <c r="A30" s="19" t="s">
        <v>173</v>
      </c>
      <c r="B30" s="1" t="s">
        <v>17</v>
      </c>
      <c r="C30" s="91" t="s">
        <v>171</v>
      </c>
      <c r="D30" s="1" t="s">
        <v>92</v>
      </c>
      <c r="E30" s="12">
        <v>48</v>
      </c>
      <c r="F30" s="50">
        <v>55</v>
      </c>
      <c r="G30" s="51">
        <f t="shared" si="1"/>
        <v>2640</v>
      </c>
    </row>
    <row r="31" spans="1:9" ht="27" customHeight="1">
      <c r="A31" s="19" t="s">
        <v>175</v>
      </c>
      <c r="B31" s="1" t="s">
        <v>81</v>
      </c>
      <c r="C31" s="18" t="s">
        <v>176</v>
      </c>
      <c r="D31" s="1" t="s">
        <v>82</v>
      </c>
      <c r="E31" s="57">
        <v>16.1</v>
      </c>
      <c r="F31" s="50">
        <v>380</v>
      </c>
      <c r="G31" s="51">
        <f t="shared" si="1"/>
        <v>6118.000000000001</v>
      </c>
      <c r="I31" s="111"/>
    </row>
    <row r="32" spans="1:10" ht="18" customHeight="1">
      <c r="A32" s="19" t="s">
        <v>198</v>
      </c>
      <c r="B32" s="1" t="s">
        <v>83</v>
      </c>
      <c r="C32" s="18" t="s">
        <v>85</v>
      </c>
      <c r="D32" s="1" t="s">
        <v>84</v>
      </c>
      <c r="E32" s="20">
        <v>16.1</v>
      </c>
      <c r="F32" s="50">
        <v>390</v>
      </c>
      <c r="G32" s="51">
        <f t="shared" si="1"/>
        <v>6279.000000000001</v>
      </c>
      <c r="H32"/>
      <c r="I32"/>
      <c r="J32"/>
    </row>
    <row r="33" spans="1:9" ht="27" customHeight="1">
      <c r="A33" s="19" t="s">
        <v>317</v>
      </c>
      <c r="B33" s="1" t="s">
        <v>224</v>
      </c>
      <c r="C33" s="18" t="s">
        <v>223</v>
      </c>
      <c r="D33" s="1" t="s">
        <v>9</v>
      </c>
      <c r="E33" s="20">
        <v>0.11</v>
      </c>
      <c r="F33" s="51">
        <v>1270</v>
      </c>
      <c r="G33" s="51">
        <f t="shared" si="1"/>
        <v>139.7</v>
      </c>
      <c r="I33" s="111"/>
    </row>
    <row r="34" ht="15">
      <c r="G34" s="101">
        <f>SUM(G24:G33)</f>
        <v>103963.7</v>
      </c>
    </row>
    <row r="35" ht="15">
      <c r="B35" s="8" t="s">
        <v>165</v>
      </c>
    </row>
    <row r="36" spans="1:8" ht="27" customHeight="1">
      <c r="A36" s="19" t="s">
        <v>87</v>
      </c>
      <c r="B36" s="1" t="s">
        <v>189</v>
      </c>
      <c r="C36" s="18" t="s">
        <v>188</v>
      </c>
      <c r="D36" s="1" t="s">
        <v>16</v>
      </c>
      <c r="E36" s="12">
        <v>420</v>
      </c>
      <c r="F36" s="50">
        <v>46</v>
      </c>
      <c r="G36" s="51">
        <f aca="true" t="shared" si="2" ref="G36:G51">E36*F36</f>
        <v>19320</v>
      </c>
      <c r="H36" s="114"/>
    </row>
    <row r="37" spans="1:8" ht="27" customHeight="1">
      <c r="A37" s="19" t="s">
        <v>182</v>
      </c>
      <c r="B37" s="1" t="s">
        <v>180</v>
      </c>
      <c r="C37" s="18" t="s">
        <v>318</v>
      </c>
      <c r="D37" s="1" t="s">
        <v>16</v>
      </c>
      <c r="E37" s="12">
        <v>15</v>
      </c>
      <c r="F37" s="50">
        <v>230</v>
      </c>
      <c r="G37" s="51">
        <f t="shared" si="2"/>
        <v>3450</v>
      </c>
      <c r="H37" s="114"/>
    </row>
    <row r="38" spans="1:8" ht="25.5" customHeight="1">
      <c r="A38" s="19" t="s">
        <v>184</v>
      </c>
      <c r="B38" s="1" t="s">
        <v>181</v>
      </c>
      <c r="C38" s="18" t="s">
        <v>394</v>
      </c>
      <c r="D38" s="1" t="s">
        <v>16</v>
      </c>
      <c r="E38" s="12">
        <v>186</v>
      </c>
      <c r="F38" s="50">
        <v>250</v>
      </c>
      <c r="G38" s="51">
        <f t="shared" si="2"/>
        <v>46500</v>
      </c>
      <c r="H38" s="114"/>
    </row>
    <row r="39" spans="1:9" ht="26.25" customHeight="1">
      <c r="A39" s="19" t="s">
        <v>185</v>
      </c>
      <c r="B39" s="1" t="s">
        <v>183</v>
      </c>
      <c r="C39" s="18" t="s">
        <v>319</v>
      </c>
      <c r="D39" s="1" t="s">
        <v>16</v>
      </c>
      <c r="E39" s="12">
        <v>171</v>
      </c>
      <c r="F39" s="50">
        <v>300</v>
      </c>
      <c r="G39" s="51">
        <f t="shared" si="2"/>
        <v>51300</v>
      </c>
      <c r="H39" s="114"/>
      <c r="I39" s="115"/>
    </row>
    <row r="40" spans="1:8" ht="26.25" customHeight="1">
      <c r="A40" s="19" t="s">
        <v>192</v>
      </c>
      <c r="B40" s="1" t="s">
        <v>187</v>
      </c>
      <c r="C40" s="18" t="s">
        <v>186</v>
      </c>
      <c r="D40" s="1" t="s">
        <v>16</v>
      </c>
      <c r="E40" s="12">
        <v>171</v>
      </c>
      <c r="F40" s="50">
        <v>380</v>
      </c>
      <c r="G40" s="51">
        <f t="shared" si="2"/>
        <v>64980</v>
      </c>
      <c r="H40" s="114"/>
    </row>
    <row r="41" spans="1:8" ht="21" customHeight="1">
      <c r="A41" s="19" t="s">
        <v>193</v>
      </c>
      <c r="B41" s="1" t="s">
        <v>321</v>
      </c>
      <c r="C41" s="18" t="s">
        <v>320</v>
      </c>
      <c r="D41" s="1" t="s">
        <v>16</v>
      </c>
      <c r="E41" s="12">
        <v>171</v>
      </c>
      <c r="F41" s="50">
        <v>29</v>
      </c>
      <c r="G41" s="51">
        <f t="shared" si="2"/>
        <v>4959</v>
      </c>
      <c r="H41" s="114"/>
    </row>
    <row r="42" spans="1:8" ht="51" customHeight="1">
      <c r="A42" s="19" t="s">
        <v>194</v>
      </c>
      <c r="B42" s="1" t="s">
        <v>190</v>
      </c>
      <c r="C42" s="18" t="s">
        <v>191</v>
      </c>
      <c r="D42" s="1" t="s">
        <v>16</v>
      </c>
      <c r="E42" s="12">
        <v>140</v>
      </c>
      <c r="F42" s="50">
        <v>300</v>
      </c>
      <c r="G42" s="51">
        <f t="shared" si="2"/>
        <v>42000</v>
      </c>
      <c r="H42" s="114"/>
    </row>
    <row r="43" spans="1:8" ht="30.75" customHeight="1">
      <c r="A43" s="19" t="s">
        <v>195</v>
      </c>
      <c r="B43" s="1" t="s">
        <v>17</v>
      </c>
      <c r="C43" s="18" t="s">
        <v>341</v>
      </c>
      <c r="D43" s="1" t="s">
        <v>16</v>
      </c>
      <c r="E43" s="12">
        <v>145</v>
      </c>
      <c r="F43" s="50">
        <v>400</v>
      </c>
      <c r="G43" s="51">
        <f t="shared" si="2"/>
        <v>58000</v>
      </c>
      <c r="H43" s="114"/>
    </row>
    <row r="44" spans="1:8" ht="39" customHeight="1">
      <c r="A44" s="19" t="s">
        <v>200</v>
      </c>
      <c r="B44" s="1" t="s">
        <v>196</v>
      </c>
      <c r="C44" s="18" t="s">
        <v>197</v>
      </c>
      <c r="D44" s="1" t="s">
        <v>16</v>
      </c>
      <c r="E44" s="12">
        <v>15</v>
      </c>
      <c r="F44" s="50">
        <v>520</v>
      </c>
      <c r="G44" s="51">
        <f t="shared" si="2"/>
        <v>7800</v>
      </c>
      <c r="H44" s="114"/>
    </row>
    <row r="45" spans="1:8" ht="40.5" customHeight="1">
      <c r="A45" s="19" t="s">
        <v>201</v>
      </c>
      <c r="B45" s="1" t="s">
        <v>199</v>
      </c>
      <c r="C45" s="18" t="s">
        <v>202</v>
      </c>
      <c r="D45" s="1" t="s">
        <v>16</v>
      </c>
      <c r="E45" s="12">
        <v>46</v>
      </c>
      <c r="F45" s="51">
        <v>3700</v>
      </c>
      <c r="G45" s="51">
        <f t="shared" si="2"/>
        <v>170200</v>
      </c>
      <c r="H45" s="114"/>
    </row>
    <row r="46" spans="1:8" ht="39.75" customHeight="1">
      <c r="A46" s="19" t="s">
        <v>204</v>
      </c>
      <c r="B46" s="1" t="s">
        <v>203</v>
      </c>
      <c r="C46" s="18" t="s">
        <v>339</v>
      </c>
      <c r="D46" s="1" t="s">
        <v>62</v>
      </c>
      <c r="E46" s="12">
        <v>12</v>
      </c>
      <c r="F46" s="51">
        <v>2300</v>
      </c>
      <c r="G46" s="51">
        <f t="shared" si="2"/>
        <v>27600</v>
      </c>
      <c r="H46" s="114"/>
    </row>
    <row r="47" spans="1:7" ht="43.5" customHeight="1">
      <c r="A47" s="19" t="s">
        <v>205</v>
      </c>
      <c r="B47" s="1" t="s">
        <v>17</v>
      </c>
      <c r="C47" s="18" t="s">
        <v>395</v>
      </c>
      <c r="D47" s="1" t="s">
        <v>0</v>
      </c>
      <c r="E47" s="20">
        <v>12</v>
      </c>
      <c r="F47" s="50">
        <v>579</v>
      </c>
      <c r="G47" s="51">
        <f t="shared" si="2"/>
        <v>6948</v>
      </c>
    </row>
    <row r="48" spans="1:9" ht="45.75" customHeight="1">
      <c r="A48" s="19" t="s">
        <v>206</v>
      </c>
      <c r="B48" s="1" t="s">
        <v>299</v>
      </c>
      <c r="C48" s="18" t="s">
        <v>300</v>
      </c>
      <c r="D48" s="1" t="s">
        <v>62</v>
      </c>
      <c r="E48" s="20">
        <v>337</v>
      </c>
      <c r="F48" s="50">
        <v>187</v>
      </c>
      <c r="G48" s="51">
        <f t="shared" si="2"/>
        <v>63019</v>
      </c>
      <c r="I48" s="112"/>
    </row>
    <row r="49" spans="1:9" ht="30.75" customHeight="1">
      <c r="A49" s="19" t="s">
        <v>302</v>
      </c>
      <c r="B49" s="1" t="s">
        <v>301</v>
      </c>
      <c r="C49" s="18" t="s">
        <v>396</v>
      </c>
      <c r="D49" s="1" t="s">
        <v>82</v>
      </c>
      <c r="E49" s="20">
        <v>14</v>
      </c>
      <c r="F49" s="51">
        <v>3000</v>
      </c>
      <c r="G49" s="51">
        <f t="shared" si="2"/>
        <v>42000</v>
      </c>
      <c r="I49" s="112"/>
    </row>
    <row r="50" spans="1:9" ht="41.25" customHeight="1">
      <c r="A50" s="19" t="s">
        <v>303</v>
      </c>
      <c r="B50" s="1" t="s">
        <v>17</v>
      </c>
      <c r="C50" s="18" t="s">
        <v>397</v>
      </c>
      <c r="D50" s="1" t="s">
        <v>9</v>
      </c>
      <c r="E50" s="20">
        <v>12.1</v>
      </c>
      <c r="F50" s="51">
        <v>3200</v>
      </c>
      <c r="G50" s="51">
        <f>E50*F50</f>
        <v>38720</v>
      </c>
      <c r="I50" s="114"/>
    </row>
    <row r="51" spans="1:7" ht="16.5" customHeight="1">
      <c r="A51" s="19" t="s">
        <v>304</v>
      </c>
      <c r="B51" s="1" t="s">
        <v>88</v>
      </c>
      <c r="C51" s="18" t="s">
        <v>89</v>
      </c>
      <c r="D51" s="1" t="s">
        <v>9</v>
      </c>
      <c r="E51" s="12">
        <v>534</v>
      </c>
      <c r="F51" s="50">
        <v>50</v>
      </c>
      <c r="G51" s="51">
        <f t="shared" si="2"/>
        <v>26700</v>
      </c>
    </row>
    <row r="52" spans="1:7" ht="15">
      <c r="A52" s="13" t="s">
        <v>338</v>
      </c>
      <c r="G52" s="101">
        <f>SUM(G36:G51)</f>
        <v>673496</v>
      </c>
    </row>
  </sheetData>
  <sheetProtection/>
  <printOptions/>
  <pageMargins left="0.5905511811023623" right="0.1968503937007874" top="0.7874015748031497" bottom="0.3937007874015748" header="0.5905511811023623" footer="0.1968503937007874"/>
  <pageSetup fitToHeight="3" fitToWidth="1" horizontalDpi="600" verticalDpi="600" orientation="portrait" paperSize="9" scale="92" r:id="rId1"/>
  <headerFooter>
    <oddFooter>&amp;L&amp;9část B. Terénní úpravy a zpevněné plochy</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71"/>
  <sheetViews>
    <sheetView showGridLines="0" zoomScale="80" zoomScaleNormal="80" workbookViewId="0" topLeftCell="A1">
      <selection activeCell="G70" sqref="A1:G70"/>
    </sheetView>
  </sheetViews>
  <sheetFormatPr defaultColWidth="9.140625" defaultRowHeight="15"/>
  <cols>
    <col min="1" max="1" width="4.57421875" style="4" customWidth="1"/>
    <col min="2" max="2" width="10.421875" style="4" customWidth="1"/>
    <col min="3" max="3" width="61.140625" style="15" customWidth="1"/>
    <col min="4" max="4" width="4.140625" style="5" customWidth="1"/>
    <col min="5" max="5" width="5.57421875" style="5" customWidth="1"/>
    <col min="6" max="6" width="8.140625" style="13" customWidth="1"/>
    <col min="7" max="7" width="9.7109375" style="0" customWidth="1"/>
  </cols>
  <sheetData>
    <row r="1" spans="1:6" ht="21">
      <c r="A1" s="21" t="s">
        <v>109</v>
      </c>
      <c r="B1" s="11"/>
      <c r="C1" s="16"/>
      <c r="D1" s="17"/>
      <c r="E1" s="11"/>
      <c r="F1"/>
    </row>
    <row r="2" spans="1:7" ht="21">
      <c r="A2" s="39" t="s">
        <v>135</v>
      </c>
      <c r="B2" s="40"/>
      <c r="C2" s="41"/>
      <c r="D2" s="40"/>
      <c r="E2" s="40"/>
      <c r="F2" s="40"/>
      <c r="G2" s="40"/>
    </row>
    <row r="3" spans="1:6" ht="15.75" customHeight="1">
      <c r="A3" s="8"/>
      <c r="B3" s="15"/>
      <c r="C3" s="5"/>
      <c r="E3" s="13"/>
      <c r="F3"/>
    </row>
    <row r="4" spans="1:7" ht="21" customHeight="1" thickBot="1">
      <c r="A4" s="2" t="s">
        <v>3</v>
      </c>
      <c r="B4" s="2" t="s">
        <v>4</v>
      </c>
      <c r="C4" s="14" t="s">
        <v>5</v>
      </c>
      <c r="D4" s="2" t="s">
        <v>1</v>
      </c>
      <c r="E4" s="42" t="s">
        <v>2</v>
      </c>
      <c r="F4" s="42" t="s">
        <v>10</v>
      </c>
      <c r="G4" s="43" t="s">
        <v>11</v>
      </c>
    </row>
    <row r="5" spans="2:10" ht="15.75" thickTop="1">
      <c r="B5" s="8" t="s">
        <v>245</v>
      </c>
      <c r="H5" s="112"/>
      <c r="I5" s="110"/>
      <c r="J5" s="110"/>
    </row>
    <row r="6" spans="1:7" ht="20.25" customHeight="1">
      <c r="A6" s="19" t="s">
        <v>246</v>
      </c>
      <c r="B6" s="90" t="s">
        <v>156</v>
      </c>
      <c r="C6" s="95" t="s">
        <v>225</v>
      </c>
      <c r="D6" s="7" t="s">
        <v>16</v>
      </c>
      <c r="E6" s="12">
        <v>27</v>
      </c>
      <c r="F6" s="50">
        <v>20</v>
      </c>
      <c r="G6" s="51">
        <f>E6*F6</f>
        <v>540</v>
      </c>
    </row>
    <row r="7" spans="1:7" ht="40.5" customHeight="1">
      <c r="A7" s="19" t="s">
        <v>247</v>
      </c>
      <c r="B7" s="7" t="s">
        <v>17</v>
      </c>
      <c r="C7" s="6" t="s">
        <v>281</v>
      </c>
      <c r="D7" s="1" t="s">
        <v>9</v>
      </c>
      <c r="E7" s="109">
        <v>7.3</v>
      </c>
      <c r="F7" s="50">
        <v>1350</v>
      </c>
      <c r="G7" s="51">
        <f aca="true" t="shared" si="0" ref="G7:G56">E7*F7</f>
        <v>9855</v>
      </c>
    </row>
    <row r="8" spans="1:7" ht="26.25" customHeight="1">
      <c r="A8" s="19" t="s">
        <v>248</v>
      </c>
      <c r="B8" s="7" t="s">
        <v>19</v>
      </c>
      <c r="C8" s="6" t="s">
        <v>80</v>
      </c>
      <c r="D8" s="7" t="s">
        <v>79</v>
      </c>
      <c r="E8" s="12">
        <v>27</v>
      </c>
      <c r="F8" s="50">
        <v>5</v>
      </c>
      <c r="G8" s="51">
        <f t="shared" si="0"/>
        <v>135</v>
      </c>
    </row>
    <row r="9" spans="1:7" ht="18" customHeight="1">
      <c r="A9" s="19" t="s">
        <v>249</v>
      </c>
      <c r="B9" s="1" t="s">
        <v>56</v>
      </c>
      <c r="C9" s="18" t="s">
        <v>58</v>
      </c>
      <c r="D9" s="1" t="s">
        <v>0</v>
      </c>
      <c r="E9" s="12">
        <v>20</v>
      </c>
      <c r="F9" s="50">
        <v>1300</v>
      </c>
      <c r="G9" s="51">
        <f t="shared" si="0"/>
        <v>26000</v>
      </c>
    </row>
    <row r="10" spans="1:7" ht="18" customHeight="1">
      <c r="A10" s="19" t="s">
        <v>250</v>
      </c>
      <c r="B10" s="1" t="s">
        <v>21</v>
      </c>
      <c r="C10" s="18" t="s">
        <v>226</v>
      </c>
      <c r="D10" s="1" t="s">
        <v>0</v>
      </c>
      <c r="E10" s="12">
        <v>500</v>
      </c>
      <c r="F10" s="50">
        <v>10</v>
      </c>
      <c r="G10" s="51">
        <f t="shared" si="0"/>
        <v>5000</v>
      </c>
    </row>
    <row r="11" spans="1:7" ht="18" customHeight="1">
      <c r="A11" s="19" t="s">
        <v>251</v>
      </c>
      <c r="B11" s="1" t="s">
        <v>28</v>
      </c>
      <c r="C11" s="18" t="s">
        <v>66</v>
      </c>
      <c r="D11" s="1" t="s">
        <v>0</v>
      </c>
      <c r="E11" s="12">
        <v>220</v>
      </c>
      <c r="F11" s="50">
        <v>18</v>
      </c>
      <c r="G11" s="51">
        <f t="shared" si="0"/>
        <v>3960</v>
      </c>
    </row>
    <row r="12" spans="1:7" ht="18" customHeight="1">
      <c r="A12" s="19" t="s">
        <v>252</v>
      </c>
      <c r="B12" s="1" t="s">
        <v>24</v>
      </c>
      <c r="C12" s="18" t="s">
        <v>227</v>
      </c>
      <c r="D12" s="1" t="s">
        <v>0</v>
      </c>
      <c r="E12" s="12">
        <v>500</v>
      </c>
      <c r="F12" s="50">
        <v>12</v>
      </c>
      <c r="G12" s="51">
        <f t="shared" si="0"/>
        <v>6000</v>
      </c>
    </row>
    <row r="13" spans="1:7" ht="18" customHeight="1">
      <c r="A13" s="19" t="s">
        <v>253</v>
      </c>
      <c r="B13" s="1" t="s">
        <v>22</v>
      </c>
      <c r="C13" s="18" t="s">
        <v>23</v>
      </c>
      <c r="D13" s="1" t="s">
        <v>0</v>
      </c>
      <c r="E13" s="12">
        <v>220</v>
      </c>
      <c r="F13" s="50">
        <v>22</v>
      </c>
      <c r="G13" s="51">
        <f t="shared" si="0"/>
        <v>4840</v>
      </c>
    </row>
    <row r="14" spans="1:7" ht="18" customHeight="1">
      <c r="A14" s="19" t="s">
        <v>254</v>
      </c>
      <c r="B14" s="90" t="s">
        <v>78</v>
      </c>
      <c r="C14" s="95" t="s">
        <v>99</v>
      </c>
      <c r="D14" s="7" t="s">
        <v>16</v>
      </c>
      <c r="E14" s="12">
        <v>27</v>
      </c>
      <c r="F14" s="50">
        <v>30</v>
      </c>
      <c r="G14" s="51">
        <f t="shared" si="0"/>
        <v>810</v>
      </c>
    </row>
    <row r="15" spans="1:7" ht="18" customHeight="1">
      <c r="A15" s="19" t="s">
        <v>255</v>
      </c>
      <c r="B15" s="90" t="s">
        <v>18</v>
      </c>
      <c r="C15" s="95" t="s">
        <v>326</v>
      </c>
      <c r="D15" s="7" t="s">
        <v>16</v>
      </c>
      <c r="E15" s="12">
        <v>54</v>
      </c>
      <c r="F15" s="50">
        <v>4.7</v>
      </c>
      <c r="G15" s="51">
        <f t="shared" si="0"/>
        <v>253.8</v>
      </c>
    </row>
    <row r="16" spans="1:7" ht="18" customHeight="1">
      <c r="A16" s="19" t="s">
        <v>256</v>
      </c>
      <c r="B16" s="1" t="s">
        <v>57</v>
      </c>
      <c r="C16" s="18" t="s">
        <v>59</v>
      </c>
      <c r="D16" s="1" t="s">
        <v>0</v>
      </c>
      <c r="E16" s="12">
        <v>20</v>
      </c>
      <c r="F16" s="50">
        <v>572</v>
      </c>
      <c r="G16" s="51">
        <f t="shared" si="0"/>
        <v>11440</v>
      </c>
    </row>
    <row r="17" spans="1:7" ht="29.25" customHeight="1">
      <c r="A17" s="19" t="s">
        <v>257</v>
      </c>
      <c r="B17" s="7" t="s">
        <v>17</v>
      </c>
      <c r="C17" s="6" t="s">
        <v>280</v>
      </c>
      <c r="D17" s="7" t="s">
        <v>9</v>
      </c>
      <c r="E17" s="12">
        <v>16</v>
      </c>
      <c r="F17" s="50">
        <v>1500</v>
      </c>
      <c r="G17" s="51">
        <f t="shared" si="0"/>
        <v>24000</v>
      </c>
    </row>
    <row r="18" spans="1:7" ht="26.25" customHeight="1">
      <c r="A18" s="19" t="s">
        <v>264</v>
      </c>
      <c r="B18" s="7" t="s">
        <v>60</v>
      </c>
      <c r="C18" s="6" t="s">
        <v>61</v>
      </c>
      <c r="D18" s="7" t="s">
        <v>0</v>
      </c>
      <c r="E18" s="12">
        <v>20</v>
      </c>
      <c r="F18" s="50">
        <v>350</v>
      </c>
      <c r="G18" s="51">
        <f t="shared" si="0"/>
        <v>7000</v>
      </c>
    </row>
    <row r="19" spans="1:7" ht="18" customHeight="1">
      <c r="A19" s="19" t="s">
        <v>265</v>
      </c>
      <c r="B19" s="7" t="s">
        <v>17</v>
      </c>
      <c r="C19" s="6" t="s">
        <v>260</v>
      </c>
      <c r="D19" s="7" t="s">
        <v>259</v>
      </c>
      <c r="E19" s="12">
        <v>20</v>
      </c>
      <c r="F19" s="50">
        <v>480</v>
      </c>
      <c r="G19" s="51">
        <f t="shared" si="0"/>
        <v>9600</v>
      </c>
    </row>
    <row r="20" spans="1:7" ht="18" customHeight="1">
      <c r="A20" s="19" t="s">
        <v>266</v>
      </c>
      <c r="B20" s="7" t="s">
        <v>17</v>
      </c>
      <c r="C20" s="6" t="s">
        <v>63</v>
      </c>
      <c r="D20" s="7" t="s">
        <v>62</v>
      </c>
      <c r="E20" s="12">
        <v>40</v>
      </c>
      <c r="F20" s="50">
        <v>65</v>
      </c>
      <c r="G20" s="51">
        <f t="shared" si="0"/>
        <v>2600</v>
      </c>
    </row>
    <row r="21" spans="1:7" ht="18" customHeight="1">
      <c r="A21" s="19" t="s">
        <v>267</v>
      </c>
      <c r="B21" s="7" t="s">
        <v>19</v>
      </c>
      <c r="C21" s="6" t="s">
        <v>64</v>
      </c>
      <c r="D21" s="7" t="s">
        <v>0</v>
      </c>
      <c r="E21" s="12">
        <v>20</v>
      </c>
      <c r="F21" s="50">
        <v>350</v>
      </c>
      <c r="G21" s="51">
        <f t="shared" si="0"/>
        <v>7000</v>
      </c>
    </row>
    <row r="22" spans="1:7" ht="18" customHeight="1">
      <c r="A22" s="19" t="s">
        <v>268</v>
      </c>
      <c r="B22" s="1" t="s">
        <v>46</v>
      </c>
      <c r="C22" s="18" t="s">
        <v>65</v>
      </c>
      <c r="D22" s="1" t="s">
        <v>0</v>
      </c>
      <c r="E22" s="12">
        <v>20</v>
      </c>
      <c r="F22" s="50">
        <v>90</v>
      </c>
      <c r="G22" s="51">
        <f t="shared" si="0"/>
        <v>1800</v>
      </c>
    </row>
    <row r="23" spans="1:7" ht="18.75" customHeight="1">
      <c r="A23" s="19" t="s">
        <v>269</v>
      </c>
      <c r="B23" s="1" t="s">
        <v>398</v>
      </c>
      <c r="C23" s="18" t="s">
        <v>399</v>
      </c>
      <c r="D23" s="7" t="s">
        <v>16</v>
      </c>
      <c r="E23" s="12">
        <v>25</v>
      </c>
      <c r="F23" s="50">
        <v>82</v>
      </c>
      <c r="G23" s="51">
        <f t="shared" si="0"/>
        <v>2050</v>
      </c>
    </row>
    <row r="24" spans="1:7" ht="18" customHeight="1">
      <c r="A24" s="19" t="s">
        <v>270</v>
      </c>
      <c r="B24" s="1" t="s">
        <v>17</v>
      </c>
      <c r="C24" s="18" t="s">
        <v>400</v>
      </c>
      <c r="D24" s="7" t="s">
        <v>16</v>
      </c>
      <c r="E24" s="44">
        <v>28</v>
      </c>
      <c r="F24" s="50">
        <v>95</v>
      </c>
      <c r="G24" s="51">
        <f>E24*F24</f>
        <v>2660</v>
      </c>
    </row>
    <row r="25" spans="1:7" ht="38.25" customHeight="1">
      <c r="A25" s="19" t="s">
        <v>271</v>
      </c>
      <c r="B25" s="1" t="s">
        <v>45</v>
      </c>
      <c r="C25" s="18" t="s">
        <v>261</v>
      </c>
      <c r="D25" s="1" t="s">
        <v>25</v>
      </c>
      <c r="E25" s="117">
        <v>43</v>
      </c>
      <c r="F25" s="50">
        <v>45</v>
      </c>
      <c r="G25" s="51">
        <f t="shared" si="0"/>
        <v>1935</v>
      </c>
    </row>
    <row r="26" spans="1:7" ht="18" customHeight="1">
      <c r="A26" s="19" t="s">
        <v>272</v>
      </c>
      <c r="B26" s="1" t="s">
        <v>17</v>
      </c>
      <c r="C26" s="18" t="s">
        <v>327</v>
      </c>
      <c r="D26" s="1" t="s">
        <v>9</v>
      </c>
      <c r="E26" s="44">
        <v>4.8</v>
      </c>
      <c r="F26" s="106">
        <v>2500</v>
      </c>
      <c r="G26" s="51">
        <f>E26*F26</f>
        <v>12000</v>
      </c>
    </row>
    <row r="27" spans="1:7" ht="18" customHeight="1">
      <c r="A27" s="19" t="s">
        <v>273</v>
      </c>
      <c r="B27" s="1" t="s">
        <v>17</v>
      </c>
      <c r="C27" s="18" t="s">
        <v>328</v>
      </c>
      <c r="D27" s="1" t="s">
        <v>9</v>
      </c>
      <c r="E27" s="44">
        <v>0.6</v>
      </c>
      <c r="F27" s="106">
        <v>2500</v>
      </c>
      <c r="G27" s="51">
        <f t="shared" si="0"/>
        <v>1500</v>
      </c>
    </row>
    <row r="28" spans="1:7" ht="28.5" customHeight="1">
      <c r="A28" s="19" t="s">
        <v>274</v>
      </c>
      <c r="B28" s="1" t="s">
        <v>77</v>
      </c>
      <c r="C28" s="18" t="s">
        <v>322</v>
      </c>
      <c r="D28" s="1" t="s">
        <v>25</v>
      </c>
      <c r="E28" s="44">
        <v>4</v>
      </c>
      <c r="F28" s="50">
        <v>95</v>
      </c>
      <c r="G28" s="51">
        <f t="shared" si="0"/>
        <v>380</v>
      </c>
    </row>
    <row r="29" spans="1:7" ht="18" customHeight="1">
      <c r="A29" s="19" t="s">
        <v>275</v>
      </c>
      <c r="B29" s="1" t="s">
        <v>17</v>
      </c>
      <c r="C29" s="18" t="s">
        <v>323</v>
      </c>
      <c r="D29" s="1" t="s">
        <v>9</v>
      </c>
      <c r="E29" s="44">
        <v>0.8</v>
      </c>
      <c r="F29" s="106">
        <v>820</v>
      </c>
      <c r="G29" s="51">
        <f>E29*F29</f>
        <v>656</v>
      </c>
    </row>
    <row r="30" spans="1:7" ht="64.5" customHeight="1">
      <c r="A30" s="19" t="s">
        <v>277</v>
      </c>
      <c r="B30" s="1" t="s">
        <v>20</v>
      </c>
      <c r="C30" s="6" t="s">
        <v>329</v>
      </c>
      <c r="D30" s="7" t="s">
        <v>92</v>
      </c>
      <c r="E30" s="1">
        <v>7.2</v>
      </c>
      <c r="F30" s="102">
        <v>100</v>
      </c>
      <c r="G30" s="51">
        <f t="shared" si="0"/>
        <v>720</v>
      </c>
    </row>
    <row r="31" spans="1:7" ht="39" customHeight="1">
      <c r="A31" s="19" t="s">
        <v>278</v>
      </c>
      <c r="B31" s="7" t="s">
        <v>17</v>
      </c>
      <c r="C31" s="6" t="s">
        <v>262</v>
      </c>
      <c r="D31" s="7" t="s">
        <v>0</v>
      </c>
      <c r="E31" s="1">
        <v>320</v>
      </c>
      <c r="F31" s="50">
        <v>3.5</v>
      </c>
      <c r="G31" s="51">
        <f t="shared" si="0"/>
        <v>1120</v>
      </c>
    </row>
    <row r="32" spans="1:7" ht="29.25" customHeight="1">
      <c r="A32" s="19" t="s">
        <v>279</v>
      </c>
      <c r="B32" s="7" t="s">
        <v>17</v>
      </c>
      <c r="C32" s="6" t="s">
        <v>263</v>
      </c>
      <c r="D32" s="7" t="s">
        <v>92</v>
      </c>
      <c r="E32" s="20">
        <v>4</v>
      </c>
      <c r="F32" s="50">
        <v>450</v>
      </c>
      <c r="G32" s="51">
        <f t="shared" si="0"/>
        <v>1800</v>
      </c>
    </row>
    <row r="33" spans="1:7" ht="18" customHeight="1">
      <c r="A33" s="19" t="s">
        <v>324</v>
      </c>
      <c r="B33" s="1" t="s">
        <v>20</v>
      </c>
      <c r="C33" s="6" t="s">
        <v>48</v>
      </c>
      <c r="D33" s="1" t="s">
        <v>0</v>
      </c>
      <c r="E33" s="12">
        <v>20</v>
      </c>
      <c r="F33" s="50">
        <v>1200</v>
      </c>
      <c r="G33" s="51">
        <f t="shared" si="0"/>
        <v>24000</v>
      </c>
    </row>
    <row r="34" spans="1:7" ht="43.5" customHeight="1">
      <c r="A34" s="19" t="s">
        <v>325</v>
      </c>
      <c r="B34" s="1" t="s">
        <v>81</v>
      </c>
      <c r="C34" s="18" t="s">
        <v>276</v>
      </c>
      <c r="D34" s="1" t="s">
        <v>82</v>
      </c>
      <c r="E34" s="57">
        <v>1.9</v>
      </c>
      <c r="F34" s="50">
        <v>380</v>
      </c>
      <c r="G34" s="51">
        <f t="shared" si="0"/>
        <v>722</v>
      </c>
    </row>
    <row r="35" spans="1:7" ht="18" customHeight="1">
      <c r="A35" s="19" t="s">
        <v>401</v>
      </c>
      <c r="B35" s="1" t="s">
        <v>83</v>
      </c>
      <c r="C35" s="18" t="s">
        <v>330</v>
      </c>
      <c r="D35" s="1" t="s">
        <v>84</v>
      </c>
      <c r="E35" s="20">
        <v>3.8</v>
      </c>
      <c r="F35" s="50">
        <v>390</v>
      </c>
      <c r="G35" s="51">
        <f t="shared" si="0"/>
        <v>1482</v>
      </c>
    </row>
    <row r="36" spans="1:7" ht="27" customHeight="1">
      <c r="A36" s="19" t="s">
        <v>402</v>
      </c>
      <c r="B36" s="1" t="s">
        <v>224</v>
      </c>
      <c r="C36" s="18" t="s">
        <v>223</v>
      </c>
      <c r="D36" s="1" t="s">
        <v>9</v>
      </c>
      <c r="E36" s="12">
        <v>35</v>
      </c>
      <c r="F36" s="51">
        <v>1200</v>
      </c>
      <c r="G36" s="51">
        <f t="shared" si="0"/>
        <v>42000</v>
      </c>
    </row>
    <row r="37" spans="7:10" ht="15">
      <c r="G37" s="101">
        <f>SUM(G6:G36)</f>
        <v>213858.8</v>
      </c>
      <c r="H37" s="112"/>
      <c r="I37" s="110"/>
      <c r="J37" s="110"/>
    </row>
    <row r="38" spans="2:10" ht="15">
      <c r="B38" s="8" t="s">
        <v>258</v>
      </c>
      <c r="H38" s="112"/>
      <c r="I38" s="110"/>
      <c r="J38" s="110"/>
    </row>
    <row r="39" spans="1:7" ht="18" customHeight="1">
      <c r="A39" s="19" t="s">
        <v>343</v>
      </c>
      <c r="B39" s="1" t="s">
        <v>47</v>
      </c>
      <c r="C39" s="18" t="s">
        <v>331</v>
      </c>
      <c r="D39" s="1" t="s">
        <v>0</v>
      </c>
      <c r="E39" s="12">
        <v>2</v>
      </c>
      <c r="F39" s="51">
        <v>6500</v>
      </c>
      <c r="G39" s="51">
        <f t="shared" si="0"/>
        <v>13000</v>
      </c>
    </row>
    <row r="40" spans="1:7" ht="18" customHeight="1">
      <c r="A40" s="19" t="s">
        <v>344</v>
      </c>
      <c r="B40" s="1" t="s">
        <v>47</v>
      </c>
      <c r="C40" s="18" t="s">
        <v>332</v>
      </c>
      <c r="D40" s="1" t="s">
        <v>0</v>
      </c>
      <c r="E40" s="12">
        <v>4</v>
      </c>
      <c r="F40" s="51">
        <v>6500</v>
      </c>
      <c r="G40" s="51">
        <f t="shared" si="0"/>
        <v>26000</v>
      </c>
    </row>
    <row r="41" spans="1:7" ht="18" customHeight="1">
      <c r="A41" s="19" t="s">
        <v>345</v>
      </c>
      <c r="B41" s="1" t="s">
        <v>47</v>
      </c>
      <c r="C41" s="18" t="s">
        <v>333</v>
      </c>
      <c r="D41" s="1" t="s">
        <v>0</v>
      </c>
      <c r="E41" s="12">
        <v>3</v>
      </c>
      <c r="F41" s="51">
        <v>6500</v>
      </c>
      <c r="G41" s="51">
        <f t="shared" si="0"/>
        <v>19500</v>
      </c>
    </row>
    <row r="42" spans="1:7" ht="18" customHeight="1">
      <c r="A42" s="19" t="s">
        <v>346</v>
      </c>
      <c r="B42" s="1" t="s">
        <v>47</v>
      </c>
      <c r="C42" s="18" t="s">
        <v>334</v>
      </c>
      <c r="D42" s="1" t="s">
        <v>0</v>
      </c>
      <c r="E42" s="12">
        <v>1</v>
      </c>
      <c r="F42" s="51">
        <v>6500</v>
      </c>
      <c r="G42" s="51">
        <f t="shared" si="0"/>
        <v>6500</v>
      </c>
    </row>
    <row r="43" spans="1:7" ht="18" customHeight="1">
      <c r="A43" s="19" t="s">
        <v>347</v>
      </c>
      <c r="B43" s="1" t="s">
        <v>47</v>
      </c>
      <c r="C43" s="18" t="s">
        <v>335</v>
      </c>
      <c r="D43" s="1" t="s">
        <v>0</v>
      </c>
      <c r="E43" s="12">
        <v>4</v>
      </c>
      <c r="F43" s="51">
        <v>6500</v>
      </c>
      <c r="G43" s="51">
        <f t="shared" si="0"/>
        <v>26000</v>
      </c>
    </row>
    <row r="44" spans="1:7" ht="18" customHeight="1">
      <c r="A44" s="19" t="s">
        <v>348</v>
      </c>
      <c r="B44" s="1" t="s">
        <v>47</v>
      </c>
      <c r="C44" s="18" t="s">
        <v>336</v>
      </c>
      <c r="D44" s="1" t="s">
        <v>0</v>
      </c>
      <c r="E44" s="12">
        <v>3</v>
      </c>
      <c r="F44" s="51">
        <v>6500</v>
      </c>
      <c r="G44" s="51">
        <f t="shared" si="0"/>
        <v>19500</v>
      </c>
    </row>
    <row r="45" spans="1:8" ht="18" customHeight="1">
      <c r="A45" s="19" t="s">
        <v>349</v>
      </c>
      <c r="B45" s="1" t="s">
        <v>47</v>
      </c>
      <c r="C45" s="18" t="s">
        <v>337</v>
      </c>
      <c r="D45" s="1" t="s">
        <v>0</v>
      </c>
      <c r="E45" s="12">
        <v>3</v>
      </c>
      <c r="F45" s="51">
        <v>6500</v>
      </c>
      <c r="G45" s="51">
        <f t="shared" si="0"/>
        <v>19500</v>
      </c>
      <c r="H45" s="100"/>
    </row>
    <row r="46" spans="1:7" ht="18" customHeight="1">
      <c r="A46" s="19" t="s">
        <v>350</v>
      </c>
      <c r="B46" s="1" t="s">
        <v>47</v>
      </c>
      <c r="C46" s="18" t="s">
        <v>86</v>
      </c>
      <c r="D46" s="1" t="s">
        <v>0</v>
      </c>
      <c r="E46" s="12">
        <v>10</v>
      </c>
      <c r="F46" s="51">
        <v>65</v>
      </c>
      <c r="G46" s="51">
        <f t="shared" si="0"/>
        <v>650</v>
      </c>
    </row>
    <row r="47" spans="1:7" ht="18" customHeight="1">
      <c r="A47" s="19" t="s">
        <v>351</v>
      </c>
      <c r="B47" s="1" t="s">
        <v>47</v>
      </c>
      <c r="C47" s="18" t="s">
        <v>298</v>
      </c>
      <c r="D47" s="1" t="s">
        <v>0</v>
      </c>
      <c r="E47" s="12">
        <v>20</v>
      </c>
      <c r="F47" s="51">
        <v>65</v>
      </c>
      <c r="G47" s="51">
        <f t="shared" si="0"/>
        <v>1300</v>
      </c>
    </row>
    <row r="48" spans="1:7" ht="18" customHeight="1">
      <c r="A48" s="19" t="s">
        <v>352</v>
      </c>
      <c r="B48" s="1" t="s">
        <v>47</v>
      </c>
      <c r="C48" s="18" t="s">
        <v>287</v>
      </c>
      <c r="D48" s="1" t="s">
        <v>0</v>
      </c>
      <c r="E48" s="12">
        <v>15</v>
      </c>
      <c r="F48" s="51">
        <v>65</v>
      </c>
      <c r="G48" s="51">
        <f t="shared" si="0"/>
        <v>975</v>
      </c>
    </row>
    <row r="49" spans="1:7" ht="18" customHeight="1">
      <c r="A49" s="19" t="s">
        <v>353</v>
      </c>
      <c r="B49" s="1" t="s">
        <v>47</v>
      </c>
      <c r="C49" s="18" t="s">
        <v>288</v>
      </c>
      <c r="D49" s="1" t="s">
        <v>0</v>
      </c>
      <c r="E49" s="12">
        <v>45</v>
      </c>
      <c r="F49" s="51">
        <v>65</v>
      </c>
      <c r="G49" s="51">
        <f t="shared" si="0"/>
        <v>2925</v>
      </c>
    </row>
    <row r="50" spans="1:7" ht="18" customHeight="1">
      <c r="A50" s="19" t="s">
        <v>354</v>
      </c>
      <c r="B50" s="1" t="s">
        <v>47</v>
      </c>
      <c r="C50" s="18" t="s">
        <v>289</v>
      </c>
      <c r="D50" s="1" t="s">
        <v>0</v>
      </c>
      <c r="E50" s="12">
        <v>35</v>
      </c>
      <c r="F50" s="51">
        <v>65</v>
      </c>
      <c r="G50" s="51">
        <f t="shared" si="0"/>
        <v>2275</v>
      </c>
    </row>
    <row r="51" spans="1:7" ht="18" customHeight="1">
      <c r="A51" s="19" t="s">
        <v>355</v>
      </c>
      <c r="B51" s="1" t="s">
        <v>47</v>
      </c>
      <c r="C51" s="18" t="s">
        <v>290</v>
      </c>
      <c r="D51" s="1" t="s">
        <v>0</v>
      </c>
      <c r="E51" s="12">
        <v>15</v>
      </c>
      <c r="F51" s="51">
        <v>65</v>
      </c>
      <c r="G51" s="51">
        <f t="shared" si="0"/>
        <v>975</v>
      </c>
    </row>
    <row r="52" spans="1:7" ht="18" customHeight="1">
      <c r="A52" s="19" t="s">
        <v>356</v>
      </c>
      <c r="B52" s="1" t="s">
        <v>47</v>
      </c>
      <c r="C52" s="18" t="s">
        <v>291</v>
      </c>
      <c r="D52" s="1" t="s">
        <v>0</v>
      </c>
      <c r="E52" s="12">
        <v>15</v>
      </c>
      <c r="F52" s="51">
        <v>65</v>
      </c>
      <c r="G52" s="51">
        <f t="shared" si="0"/>
        <v>975</v>
      </c>
    </row>
    <row r="53" spans="1:7" ht="18" customHeight="1">
      <c r="A53" s="19" t="s">
        <v>357</v>
      </c>
      <c r="B53" s="1" t="s">
        <v>47</v>
      </c>
      <c r="C53" s="18" t="s">
        <v>292</v>
      </c>
      <c r="D53" s="1" t="s">
        <v>0</v>
      </c>
      <c r="E53" s="12">
        <v>10</v>
      </c>
      <c r="F53" s="51">
        <v>65</v>
      </c>
      <c r="G53" s="51">
        <f t="shared" si="0"/>
        <v>650</v>
      </c>
    </row>
    <row r="54" spans="1:7" ht="18" customHeight="1">
      <c r="A54" s="19" t="s">
        <v>358</v>
      </c>
      <c r="B54" s="1" t="s">
        <v>47</v>
      </c>
      <c r="C54" s="18" t="s">
        <v>293</v>
      </c>
      <c r="D54" s="1" t="s">
        <v>0</v>
      </c>
      <c r="E54" s="12">
        <v>10</v>
      </c>
      <c r="F54" s="51">
        <v>65</v>
      </c>
      <c r="G54" s="51">
        <f t="shared" si="0"/>
        <v>650</v>
      </c>
    </row>
    <row r="55" spans="1:7" ht="18" customHeight="1">
      <c r="A55" s="19" t="s">
        <v>359</v>
      </c>
      <c r="B55" s="1" t="s">
        <v>47</v>
      </c>
      <c r="C55" s="18" t="s">
        <v>294</v>
      </c>
      <c r="D55" s="1" t="s">
        <v>0</v>
      </c>
      <c r="E55" s="12">
        <v>10</v>
      </c>
      <c r="F55" s="51">
        <v>65</v>
      </c>
      <c r="G55" s="51">
        <f t="shared" si="0"/>
        <v>650</v>
      </c>
    </row>
    <row r="56" spans="1:7" ht="18" customHeight="1">
      <c r="A56" s="19" t="s">
        <v>360</v>
      </c>
      <c r="B56" s="1" t="s">
        <v>47</v>
      </c>
      <c r="C56" s="18" t="s">
        <v>295</v>
      </c>
      <c r="D56" s="1" t="s">
        <v>0</v>
      </c>
      <c r="E56" s="12">
        <v>10</v>
      </c>
      <c r="F56" s="51">
        <v>65</v>
      </c>
      <c r="G56" s="51">
        <f t="shared" si="0"/>
        <v>650</v>
      </c>
    </row>
    <row r="57" spans="1:7" ht="18" customHeight="1">
      <c r="A57" s="19" t="s">
        <v>361</v>
      </c>
      <c r="B57" s="1" t="s">
        <v>47</v>
      </c>
      <c r="C57" s="18" t="s">
        <v>296</v>
      </c>
      <c r="D57" s="1" t="s">
        <v>0</v>
      </c>
      <c r="E57" s="12">
        <v>10</v>
      </c>
      <c r="F57" s="51">
        <v>65</v>
      </c>
      <c r="G57" s="51">
        <f aca="true" t="shared" si="1" ref="G57:G63">E57*F57</f>
        <v>650</v>
      </c>
    </row>
    <row r="58" spans="1:7" ht="18" customHeight="1">
      <c r="A58" s="19" t="s">
        <v>362</v>
      </c>
      <c r="B58" s="1" t="s">
        <v>47</v>
      </c>
      <c r="C58" s="18" t="s">
        <v>297</v>
      </c>
      <c r="D58" s="1" t="s">
        <v>0</v>
      </c>
      <c r="E58" s="12">
        <v>15</v>
      </c>
      <c r="F58" s="51">
        <v>65</v>
      </c>
      <c r="G58" s="51">
        <f t="shared" si="1"/>
        <v>975</v>
      </c>
    </row>
    <row r="59" spans="1:7" ht="18" customHeight="1">
      <c r="A59" s="19" t="s">
        <v>363</v>
      </c>
      <c r="B59" s="1" t="s">
        <v>47</v>
      </c>
      <c r="C59" s="18" t="s">
        <v>282</v>
      </c>
      <c r="D59" s="1" t="s">
        <v>0</v>
      </c>
      <c r="E59" s="12">
        <v>200</v>
      </c>
      <c r="F59" s="51">
        <v>15</v>
      </c>
      <c r="G59" s="51">
        <f t="shared" si="1"/>
        <v>3000</v>
      </c>
    </row>
    <row r="60" spans="1:7" ht="18" customHeight="1">
      <c r="A60" s="19" t="s">
        <v>364</v>
      </c>
      <c r="B60" s="1" t="s">
        <v>47</v>
      </c>
      <c r="C60" s="18" t="s">
        <v>283</v>
      </c>
      <c r="D60" s="1" t="s">
        <v>0</v>
      </c>
      <c r="E60" s="12">
        <v>100</v>
      </c>
      <c r="F60" s="51">
        <v>15</v>
      </c>
      <c r="G60" s="51">
        <f t="shared" si="1"/>
        <v>1500</v>
      </c>
    </row>
    <row r="61" spans="1:7" ht="18" customHeight="1">
      <c r="A61" s="19" t="s">
        <v>365</v>
      </c>
      <c r="B61" s="1" t="s">
        <v>47</v>
      </c>
      <c r="C61" s="18" t="s">
        <v>284</v>
      </c>
      <c r="D61" s="1" t="s">
        <v>0</v>
      </c>
      <c r="E61" s="12">
        <v>100</v>
      </c>
      <c r="F61" s="51">
        <v>15</v>
      </c>
      <c r="G61" s="51">
        <f t="shared" si="1"/>
        <v>1500</v>
      </c>
    </row>
    <row r="62" spans="1:7" ht="18" customHeight="1">
      <c r="A62" s="19" t="s">
        <v>366</v>
      </c>
      <c r="B62" s="1" t="s">
        <v>47</v>
      </c>
      <c r="C62" s="18" t="s">
        <v>285</v>
      </c>
      <c r="D62" s="1" t="s">
        <v>0</v>
      </c>
      <c r="E62" s="12">
        <v>60</v>
      </c>
      <c r="F62" s="51">
        <v>15</v>
      </c>
      <c r="G62" s="51">
        <f t="shared" si="1"/>
        <v>900</v>
      </c>
    </row>
    <row r="63" spans="1:7" ht="18" customHeight="1">
      <c r="A63" s="19" t="s">
        <v>367</v>
      </c>
      <c r="B63" s="1" t="s">
        <v>47</v>
      </c>
      <c r="C63" s="18" t="s">
        <v>286</v>
      </c>
      <c r="D63" s="1" t="s">
        <v>0</v>
      </c>
      <c r="E63" s="12">
        <v>40</v>
      </c>
      <c r="F63" s="51">
        <v>15</v>
      </c>
      <c r="G63" s="51">
        <f t="shared" si="1"/>
        <v>600</v>
      </c>
    </row>
    <row r="64" spans="1:7" ht="18" customHeight="1">
      <c r="A64" s="13" t="s">
        <v>49</v>
      </c>
      <c r="B64" s="9"/>
      <c r="C64" s="10"/>
      <c r="D64" s="9"/>
      <c r="E64" s="98"/>
      <c r="G64" s="52">
        <f>SUM(G39:G63)</f>
        <v>151800</v>
      </c>
    </row>
    <row r="65" spans="1:7" ht="18" customHeight="1">
      <c r="A65" s="13"/>
      <c r="B65" s="9"/>
      <c r="C65" s="10"/>
      <c r="D65" s="9"/>
      <c r="E65" s="98"/>
      <c r="G65" s="52"/>
    </row>
    <row r="66" spans="2:10" ht="15">
      <c r="B66" s="8" t="s">
        <v>305</v>
      </c>
      <c r="H66" s="112"/>
      <c r="I66" s="110"/>
      <c r="J66" s="110"/>
    </row>
    <row r="67" spans="1:7" ht="42.75" customHeight="1">
      <c r="A67" s="19" t="s">
        <v>307</v>
      </c>
      <c r="B67" s="7" t="s">
        <v>19</v>
      </c>
      <c r="C67" s="6" t="s">
        <v>310</v>
      </c>
      <c r="D67" s="7" t="s">
        <v>62</v>
      </c>
      <c r="E67" s="20">
        <v>22</v>
      </c>
      <c r="F67" s="50">
        <v>250</v>
      </c>
      <c r="G67" s="119">
        <f>E67*F67</f>
        <v>5500</v>
      </c>
    </row>
    <row r="68" spans="1:7" ht="29.25" customHeight="1">
      <c r="A68" s="19" t="s">
        <v>308</v>
      </c>
      <c r="B68" s="7" t="s">
        <v>17</v>
      </c>
      <c r="C68" s="6" t="s">
        <v>306</v>
      </c>
      <c r="D68" s="7" t="s">
        <v>0</v>
      </c>
      <c r="E68" s="20">
        <v>12</v>
      </c>
      <c r="F68" s="50">
        <v>160</v>
      </c>
      <c r="G68" s="118">
        <f>E68*F68</f>
        <v>1920</v>
      </c>
    </row>
    <row r="69" spans="1:7" ht="41.25" customHeight="1">
      <c r="A69" s="19" t="s">
        <v>309</v>
      </c>
      <c r="B69" s="7" t="s">
        <v>17</v>
      </c>
      <c r="C69" s="6" t="s">
        <v>403</v>
      </c>
      <c r="D69" s="7" t="s">
        <v>62</v>
      </c>
      <c r="E69" s="20">
        <v>49</v>
      </c>
      <c r="F69" s="50">
        <v>75</v>
      </c>
      <c r="G69" s="118">
        <f>E69*F69</f>
        <v>3675</v>
      </c>
    </row>
    <row r="70" spans="2:7" ht="18" customHeight="1">
      <c r="B70" s="92"/>
      <c r="C70" s="10"/>
      <c r="D70" s="9"/>
      <c r="E70" s="3"/>
      <c r="G70" s="52">
        <f>SUM(G67:G69)</f>
        <v>11095</v>
      </c>
    </row>
    <row r="71" spans="1:2" ht="18" customHeight="1">
      <c r="A71" s="8"/>
      <c r="B71" s="8"/>
    </row>
    <row r="72" ht="18" customHeight="1"/>
    <row r="73" ht="18" customHeight="1"/>
    <row r="74" ht="18" customHeight="1"/>
  </sheetData>
  <sheetProtection/>
  <printOptions/>
  <pageMargins left="0.5905511811023623" right="0.1968503937007874" top="0.7874015748031497" bottom="0.3937007874015748" header="0.5905511811023623" footer="0.1968503937007874"/>
  <pageSetup fitToHeight="2" fitToWidth="1" horizontalDpi="600" verticalDpi="600" orientation="portrait" paperSize="9" scale="91" r:id="rId1"/>
  <headerFooter>
    <oddFooter>&amp;L&amp;9část C. Výsadba rostlin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14"/>
  <sheetViews>
    <sheetView showGridLines="0" zoomScale="80" zoomScaleNormal="80" workbookViewId="0" topLeftCell="A1">
      <selection activeCell="G12" sqref="A1:G12"/>
    </sheetView>
  </sheetViews>
  <sheetFormatPr defaultColWidth="9.140625" defaultRowHeight="15"/>
  <cols>
    <col min="1" max="1" width="4.57421875" style="4" customWidth="1"/>
    <col min="2" max="2" width="10.421875" style="4" customWidth="1"/>
    <col min="3" max="3" width="61.140625" style="15" customWidth="1"/>
    <col min="4" max="4" width="3.57421875" style="5" customWidth="1"/>
    <col min="5" max="5" width="5.57421875" style="5" customWidth="1"/>
    <col min="6" max="6" width="6.57421875" style="13" customWidth="1"/>
    <col min="7" max="7" width="8.8515625" style="0" customWidth="1"/>
  </cols>
  <sheetData>
    <row r="1" spans="1:6" ht="21">
      <c r="A1" s="21" t="s">
        <v>109</v>
      </c>
      <c r="B1" s="11"/>
      <c r="C1" s="16"/>
      <c r="D1" s="17"/>
      <c r="E1" s="11"/>
      <c r="F1"/>
    </row>
    <row r="2" spans="1:7" ht="21">
      <c r="A2" s="39" t="s">
        <v>207</v>
      </c>
      <c r="B2" s="40"/>
      <c r="C2" s="41"/>
      <c r="D2" s="40"/>
      <c r="E2" s="40"/>
      <c r="F2" s="40"/>
      <c r="G2" s="40"/>
    </row>
    <row r="3" spans="1:6" ht="15.75" customHeight="1">
      <c r="A3" s="8"/>
      <c r="B3" s="15"/>
      <c r="C3" s="5"/>
      <c r="E3" s="13"/>
      <c r="F3"/>
    </row>
    <row r="4" spans="1:7" ht="21" customHeight="1" thickBot="1">
      <c r="A4" s="2" t="s">
        <v>3</v>
      </c>
      <c r="B4" s="2" t="s">
        <v>4</v>
      </c>
      <c r="C4" s="14" t="s">
        <v>5</v>
      </c>
      <c r="D4" s="2" t="s">
        <v>1</v>
      </c>
      <c r="E4" s="42" t="s">
        <v>2</v>
      </c>
      <c r="F4" s="42" t="s">
        <v>10</v>
      </c>
      <c r="G4" s="43" t="s">
        <v>11</v>
      </c>
    </row>
    <row r="5" spans="1:7" ht="27.75" customHeight="1" thickTop="1">
      <c r="A5" s="19" t="s">
        <v>228</v>
      </c>
      <c r="B5" s="1" t="s">
        <v>19</v>
      </c>
      <c r="C5" s="18" t="s">
        <v>217</v>
      </c>
      <c r="D5" s="1" t="s">
        <v>0</v>
      </c>
      <c r="E5" s="12">
        <v>8</v>
      </c>
      <c r="F5" s="51">
        <v>1500</v>
      </c>
      <c r="G5" s="51">
        <f aca="true" t="shared" si="0" ref="G5:G11">E5*F5</f>
        <v>12000</v>
      </c>
    </row>
    <row r="6" spans="1:7" ht="69" customHeight="1">
      <c r="A6" s="19" t="s">
        <v>229</v>
      </c>
      <c r="B6" s="1" t="s">
        <v>17</v>
      </c>
      <c r="C6" s="18" t="s">
        <v>218</v>
      </c>
      <c r="D6" s="1" t="s">
        <v>0</v>
      </c>
      <c r="E6" s="12">
        <v>8</v>
      </c>
      <c r="F6" s="51">
        <v>14500</v>
      </c>
      <c r="G6" s="51">
        <f t="shared" si="0"/>
        <v>116000</v>
      </c>
    </row>
    <row r="7" spans="1:7" ht="28.5" customHeight="1">
      <c r="A7" s="19" t="s">
        <v>230</v>
      </c>
      <c r="B7" s="1" t="s">
        <v>19</v>
      </c>
      <c r="C7" s="18" t="s">
        <v>220</v>
      </c>
      <c r="D7" s="1" t="s">
        <v>0</v>
      </c>
      <c r="E7" s="12">
        <v>8</v>
      </c>
      <c r="F7" s="51">
        <v>1200</v>
      </c>
      <c r="G7" s="51">
        <f t="shared" si="0"/>
        <v>9600</v>
      </c>
    </row>
    <row r="8" spans="1:7" ht="26.25" customHeight="1">
      <c r="A8" s="19" t="s">
        <v>231</v>
      </c>
      <c r="B8" s="1" t="s">
        <v>19</v>
      </c>
      <c r="C8" s="18" t="s">
        <v>222</v>
      </c>
      <c r="D8" s="1" t="s">
        <v>0</v>
      </c>
      <c r="E8" s="12">
        <v>5</v>
      </c>
      <c r="F8" s="51">
        <v>900</v>
      </c>
      <c r="G8" s="51">
        <f t="shared" si="0"/>
        <v>4500</v>
      </c>
    </row>
    <row r="9" spans="1:7" ht="67.5" customHeight="1">
      <c r="A9" s="19" t="s">
        <v>232</v>
      </c>
      <c r="B9" s="1" t="s">
        <v>17</v>
      </c>
      <c r="C9" s="18" t="s">
        <v>219</v>
      </c>
      <c r="D9" s="1" t="s">
        <v>0</v>
      </c>
      <c r="E9" s="12">
        <v>5</v>
      </c>
      <c r="F9" s="51">
        <v>9500</v>
      </c>
      <c r="G9" s="51">
        <f t="shared" si="0"/>
        <v>47500</v>
      </c>
    </row>
    <row r="10" spans="1:7" ht="36" customHeight="1">
      <c r="A10" s="19" t="s">
        <v>233</v>
      </c>
      <c r="B10" s="1" t="s">
        <v>19</v>
      </c>
      <c r="C10" s="18" t="s">
        <v>221</v>
      </c>
      <c r="D10" s="1" t="s">
        <v>0</v>
      </c>
      <c r="E10" s="12">
        <v>5</v>
      </c>
      <c r="F10" s="51">
        <v>750</v>
      </c>
      <c r="G10" s="51">
        <f t="shared" si="0"/>
        <v>3750</v>
      </c>
    </row>
    <row r="11" spans="1:7" ht="25.5" customHeight="1">
      <c r="A11" s="19" t="s">
        <v>234</v>
      </c>
      <c r="B11" s="1" t="s">
        <v>224</v>
      </c>
      <c r="C11" s="18" t="s">
        <v>223</v>
      </c>
      <c r="D11" s="1" t="s">
        <v>9</v>
      </c>
      <c r="E11" s="12">
        <v>5</v>
      </c>
      <c r="F11" s="51">
        <v>1270</v>
      </c>
      <c r="G11" s="51">
        <f t="shared" si="0"/>
        <v>6350</v>
      </c>
    </row>
    <row r="12" spans="1:7" ht="18" customHeight="1">
      <c r="A12" s="92"/>
      <c r="B12" s="9"/>
      <c r="C12" s="10"/>
      <c r="D12" s="9"/>
      <c r="E12" s="98"/>
      <c r="G12" s="52">
        <f>SUM(G5:G11)</f>
        <v>199700</v>
      </c>
    </row>
    <row r="13" spans="2:7" ht="18" customHeight="1">
      <c r="B13" s="92"/>
      <c r="C13" s="10"/>
      <c r="D13" s="9"/>
      <c r="E13" s="3"/>
      <c r="G13" s="52"/>
    </row>
    <row r="14" spans="1:2" ht="18" customHeight="1">
      <c r="A14" s="8"/>
      <c r="B14" s="8"/>
    </row>
    <row r="15" ht="18" customHeight="1"/>
    <row r="16" ht="18" customHeight="1"/>
    <row r="17" ht="18" customHeight="1"/>
  </sheetData>
  <sheetProtection/>
  <printOptions/>
  <pageMargins left="0.5905511811023623" right="0.1968503937007874" top="0.7874015748031497" bottom="0.3937007874015748" header="0.5905511811023623" footer="0.1968503937007874"/>
  <pageSetup fitToHeight="1" fitToWidth="1" horizontalDpi="600" verticalDpi="600" orientation="portrait" paperSize="9" scale="94" r:id="rId1"/>
  <headerFooter>
    <oddFooter>&amp;L&amp;9část D. Mobiliář</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13"/>
  <sheetViews>
    <sheetView showGridLines="0" zoomScale="80" zoomScaleNormal="80" workbookViewId="0" topLeftCell="A1">
      <selection activeCell="G13" sqref="A1:G13"/>
    </sheetView>
  </sheetViews>
  <sheetFormatPr defaultColWidth="9.140625" defaultRowHeight="15"/>
  <cols>
    <col min="1" max="1" width="4.57421875" style="4" customWidth="1"/>
    <col min="2" max="2" width="10.421875" style="4" customWidth="1"/>
    <col min="3" max="3" width="61.140625" style="15" customWidth="1"/>
    <col min="4" max="4" width="3.57421875" style="5" customWidth="1"/>
    <col min="5" max="5" width="5.57421875" style="5" customWidth="1"/>
    <col min="6" max="6" width="6.57421875" style="13" customWidth="1"/>
    <col min="7" max="7" width="10.140625" style="0" customWidth="1"/>
  </cols>
  <sheetData>
    <row r="1" spans="1:6" ht="21">
      <c r="A1" s="21" t="s">
        <v>109</v>
      </c>
      <c r="B1" s="11"/>
      <c r="C1" s="16"/>
      <c r="D1" s="17"/>
      <c r="E1" s="11"/>
      <c r="F1"/>
    </row>
    <row r="2" spans="1:7" ht="21">
      <c r="A2" s="39" t="s">
        <v>235</v>
      </c>
      <c r="B2" s="40"/>
      <c r="C2" s="41"/>
      <c r="D2" s="40"/>
      <c r="E2" s="40"/>
      <c r="F2" s="40"/>
      <c r="G2" s="40"/>
    </row>
    <row r="3" spans="1:6" ht="15.75" customHeight="1">
      <c r="A3" s="8"/>
      <c r="B3" s="15"/>
      <c r="C3" s="5"/>
      <c r="E3" s="13"/>
      <c r="F3"/>
    </row>
    <row r="4" spans="1:7" ht="21" customHeight="1" thickBot="1">
      <c r="A4" s="2" t="s">
        <v>3</v>
      </c>
      <c r="B4" s="2" t="s">
        <v>4</v>
      </c>
      <c r="C4" s="14" t="s">
        <v>5</v>
      </c>
      <c r="D4" s="2" t="s">
        <v>1</v>
      </c>
      <c r="E4" s="42" t="s">
        <v>2</v>
      </c>
      <c r="F4" s="42" t="s">
        <v>10</v>
      </c>
      <c r="G4" s="43" t="s">
        <v>11</v>
      </c>
    </row>
    <row r="5" spans="1:7" ht="63" customHeight="1" thickTop="1">
      <c r="A5" s="116" t="s">
        <v>237</v>
      </c>
      <c r="B5" s="1" t="s">
        <v>19</v>
      </c>
      <c r="C5" s="104" t="s">
        <v>413</v>
      </c>
      <c r="D5" s="103" t="s">
        <v>102</v>
      </c>
      <c r="E5" s="105">
        <v>1</v>
      </c>
      <c r="F5" s="106">
        <v>10000</v>
      </c>
      <c r="G5" s="51">
        <f aca="true" t="shared" si="0" ref="G5:G10">E5*F5</f>
        <v>10000</v>
      </c>
    </row>
    <row r="6" spans="1:7" ht="27.75" customHeight="1">
      <c r="A6" s="116" t="s">
        <v>236</v>
      </c>
      <c r="B6" s="1" t="s">
        <v>19</v>
      </c>
      <c r="C6" s="104" t="s">
        <v>103</v>
      </c>
      <c r="D6" s="103" t="s">
        <v>102</v>
      </c>
      <c r="E6" s="105">
        <v>1</v>
      </c>
      <c r="F6" s="106">
        <v>13000</v>
      </c>
      <c r="G6" s="51">
        <f t="shared" si="0"/>
        <v>13000</v>
      </c>
    </row>
    <row r="7" spans="1:7" ht="27.75" customHeight="1">
      <c r="A7" s="116" t="s">
        <v>238</v>
      </c>
      <c r="B7" s="1" t="s">
        <v>19</v>
      </c>
      <c r="C7" s="104" t="s">
        <v>137</v>
      </c>
      <c r="D7" s="103" t="s">
        <v>0</v>
      </c>
      <c r="E7" s="105">
        <v>2</v>
      </c>
      <c r="F7" s="106">
        <v>2800</v>
      </c>
      <c r="G7" s="51">
        <f t="shared" si="0"/>
        <v>5600</v>
      </c>
    </row>
    <row r="8" spans="1:7" ht="27.75" customHeight="1">
      <c r="A8" s="116" t="s">
        <v>239</v>
      </c>
      <c r="B8" s="1" t="s">
        <v>19</v>
      </c>
      <c r="C8" s="104" t="s">
        <v>216</v>
      </c>
      <c r="D8" s="103" t="s">
        <v>102</v>
      </c>
      <c r="E8" s="105">
        <v>1</v>
      </c>
      <c r="F8" s="106">
        <v>8000</v>
      </c>
      <c r="G8" s="51">
        <f t="shared" si="0"/>
        <v>8000</v>
      </c>
    </row>
    <row r="9" spans="1:7" ht="27.75" customHeight="1">
      <c r="A9" s="116" t="s">
        <v>240</v>
      </c>
      <c r="B9" s="1" t="s">
        <v>19</v>
      </c>
      <c r="C9" s="104" t="s">
        <v>417</v>
      </c>
      <c r="D9" s="103" t="s">
        <v>102</v>
      </c>
      <c r="E9" s="105">
        <v>1</v>
      </c>
      <c r="F9" s="106">
        <v>18000</v>
      </c>
      <c r="G9" s="51">
        <f t="shared" si="0"/>
        <v>18000</v>
      </c>
    </row>
    <row r="10" spans="1:7" ht="27.75" customHeight="1">
      <c r="A10" s="116" t="s">
        <v>241</v>
      </c>
      <c r="B10" s="1" t="s">
        <v>19</v>
      </c>
      <c r="C10" s="104" t="s">
        <v>105</v>
      </c>
      <c r="D10" s="103" t="s">
        <v>102</v>
      </c>
      <c r="E10" s="105">
        <v>1</v>
      </c>
      <c r="F10" s="106">
        <v>35000</v>
      </c>
      <c r="G10" s="51">
        <f t="shared" si="0"/>
        <v>35000</v>
      </c>
    </row>
    <row r="11" spans="1:7" ht="27.75" customHeight="1">
      <c r="A11" s="116" t="s">
        <v>242</v>
      </c>
      <c r="B11" s="1" t="s">
        <v>19</v>
      </c>
      <c r="C11" s="104" t="s">
        <v>414</v>
      </c>
      <c r="D11" s="103" t="s">
        <v>102</v>
      </c>
      <c r="E11" s="105">
        <v>1</v>
      </c>
      <c r="F11" s="106">
        <v>25000</v>
      </c>
      <c r="G11" s="51">
        <f>E11*F11</f>
        <v>25000</v>
      </c>
    </row>
    <row r="12" spans="1:7" ht="27.75" customHeight="1">
      <c r="A12" s="116" t="s">
        <v>415</v>
      </c>
      <c r="B12" s="1" t="s">
        <v>19</v>
      </c>
      <c r="C12" s="104" t="s">
        <v>416</v>
      </c>
      <c r="D12" s="103" t="s">
        <v>102</v>
      </c>
      <c r="E12" s="105">
        <v>1</v>
      </c>
      <c r="F12" s="106">
        <v>30000</v>
      </c>
      <c r="G12" s="51">
        <f>E12*F12</f>
        <v>30000</v>
      </c>
    </row>
    <row r="13" spans="1:7" ht="15" customHeight="1">
      <c r="A13" s="3"/>
      <c r="B13" s="9"/>
      <c r="C13" s="10"/>
      <c r="D13" s="9"/>
      <c r="E13" s="3"/>
      <c r="G13" s="52">
        <f>SUM(G5:G12)</f>
        <v>144600</v>
      </c>
    </row>
    <row r="14" ht="18" customHeight="1"/>
  </sheetData>
  <sheetProtection/>
  <printOptions/>
  <pageMargins left="0.5905511811023623" right="0.1968503937007874" top="0.7874015748031497" bottom="0.3937007874015748" header="0.5905511811023623" footer="0.1968503937007874"/>
  <pageSetup fitToHeight="1" fitToWidth="1" horizontalDpi="600" verticalDpi="600" orientation="portrait" paperSize="9" scale="93" r:id="rId1"/>
  <headerFooter>
    <oddFooter>&amp;L&amp;9část E. Vedlejší rozpočtové náklady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Buresovi</dc:creator>
  <cp:keywords/>
  <dc:description/>
  <cp:lastModifiedBy>Rulfová Iveta Ing.</cp:lastModifiedBy>
  <cp:lastPrinted>2023-10-18T05:13:34Z</cp:lastPrinted>
  <dcterms:created xsi:type="dcterms:W3CDTF">2012-03-23T17:35:47Z</dcterms:created>
  <dcterms:modified xsi:type="dcterms:W3CDTF">2023-10-18T05:13:47Z</dcterms:modified>
  <cp:category/>
  <cp:version/>
  <cp:contentType/>
  <cp:contentStatus/>
</cp:coreProperties>
</file>