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370" windowHeight="11970" activeTab="0"/>
  </bookViews>
  <sheets>
    <sheet name="Rekapitulace" sheetId="1" r:id="rId1"/>
    <sheet name="A. demolice" sheetId="2" r:id="rId2"/>
    <sheet name="B. tereny+povrchy" sheetId="3" r:id="rId3"/>
    <sheet name="C. mobiliar" sheetId="4" r:id="rId4"/>
    <sheet name="VRN" sheetId="5" r:id="rId5"/>
  </sheets>
  <definedNames>
    <definedName name="_xlnm.Print_Titles" localSheetId="1">'A. demolice'!$4:$4</definedName>
    <definedName name="_xlnm.Print_Titles" localSheetId="2">'B. tereny+povrchy'!$4:$4</definedName>
    <definedName name="_xlnm.Print_Titles" localSheetId="3">'C. mobiliar'!$4:$4</definedName>
    <definedName name="_xlnm.Print_Titles" localSheetId="4">'VRN'!$4:$4</definedName>
  </definedNames>
  <calcPr fullCalcOnLoad="1"/>
</workbook>
</file>

<file path=xl/sharedStrings.xml><?xml version="1.0" encoding="utf-8"?>
<sst xmlns="http://schemas.openxmlformats.org/spreadsheetml/2006/main" count="392" uniqueCount="252">
  <si>
    <t>ks</t>
  </si>
  <si>
    <t>m.j.</t>
  </si>
  <si>
    <t>počet m.j.</t>
  </si>
  <si>
    <t>část</t>
  </si>
  <si>
    <t>položka</t>
  </si>
  <si>
    <t>název položky</t>
  </si>
  <si>
    <t>t</t>
  </si>
  <si>
    <t>Kč/m.j.</t>
  </si>
  <si>
    <t>celkem Kč</t>
  </si>
  <si>
    <t>DPH 21%</t>
  </si>
  <si>
    <t>T +420 604 834 810</t>
  </si>
  <si>
    <t>Ing. Alena Burešová</t>
  </si>
  <si>
    <r>
      <t>m</t>
    </r>
    <r>
      <rPr>
        <vertAlign val="superscript"/>
        <sz val="10"/>
        <rFont val="Arial Narrow"/>
        <family val="2"/>
      </rPr>
      <t>2</t>
    </r>
  </si>
  <si>
    <t>MAT</t>
  </si>
  <si>
    <t>183 40-3153</t>
  </si>
  <si>
    <t>R - položka</t>
  </si>
  <si>
    <t>R-položka</t>
  </si>
  <si>
    <t>část A.</t>
  </si>
  <si>
    <t>část B.</t>
  </si>
  <si>
    <t>ČÁST:</t>
  </si>
  <si>
    <t>SESTAVIL:</t>
  </si>
  <si>
    <t>B1.</t>
  </si>
  <si>
    <t>B2.</t>
  </si>
  <si>
    <t>B1.1</t>
  </si>
  <si>
    <t>B1.2</t>
  </si>
  <si>
    <t xml:space="preserve">Obdělání půdy hrábáním v rovině </t>
  </si>
  <si>
    <t>Město Louny, Mírové náměstí 35, 440 23  Louny</t>
  </si>
  <si>
    <t>B3.</t>
  </si>
  <si>
    <t>m</t>
  </si>
  <si>
    <r>
      <t>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</si>
  <si>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3</t>
    </r>
  </si>
  <si>
    <t>B3.1</t>
  </si>
  <si>
    <t>998 22-5111</t>
  </si>
  <si>
    <t xml:space="preserve">Přesun hmot pro pozemní komunikace s krytem z kameniva do 200m </t>
  </si>
  <si>
    <t>kg</t>
  </si>
  <si>
    <t>122 25-1302</t>
  </si>
  <si>
    <t>997 22-1875</t>
  </si>
  <si>
    <t>167 15-1101</t>
  </si>
  <si>
    <t>162 75-1117</t>
  </si>
  <si>
    <t>162 75-1119</t>
  </si>
  <si>
    <t>část C.</t>
  </si>
  <si>
    <t>Vedlejší rozpočtové náklady</t>
  </si>
  <si>
    <t>kpl.</t>
  </si>
  <si>
    <t>Zajištění a projednání dopravně inž.opatření (DIO), případně vydání dopravně inž.rozhodnutí (DIR)</t>
  </si>
  <si>
    <t>ZADAVATEL:</t>
  </si>
  <si>
    <t>Zařízení staveniště</t>
  </si>
  <si>
    <t>113 10-7162</t>
  </si>
  <si>
    <t>966 00-1311</t>
  </si>
  <si>
    <t>966 00-1211</t>
  </si>
  <si>
    <t>Odstranění lavičky parkové stabilní zabetonované, vč. odklizení materiálu na vzdálenost do 20 m nebo naložení na dopravní prostředek</t>
  </si>
  <si>
    <t>Odstranění odpadkového koše s betonovou patkou vč. odklizení materiálu na vzdálenost do 20 m nebo naložení na dopravní prostředek</t>
  </si>
  <si>
    <t>Odstranění kovového sloupku s betonovou patkou vč. odklizení materiálu na vzdálenost do 20 m nebo naložení na dopravní prostředek</t>
  </si>
  <si>
    <t>kpl</t>
  </si>
  <si>
    <t>Přemístění laviček a odpadkových košů na místo určené zadavatelem, odvoz do 10 km</t>
  </si>
  <si>
    <t>113 10-7132</t>
  </si>
  <si>
    <t>Mobiliář</t>
  </si>
  <si>
    <t>Statická zatěžovací zkouška zhutněné zemní pláně zpevněných ploch</t>
  </si>
  <si>
    <t>B1.3</t>
  </si>
  <si>
    <t>B1.6</t>
  </si>
  <si>
    <t>B1.7</t>
  </si>
  <si>
    <t>B1.8</t>
  </si>
  <si>
    <t>B1.9</t>
  </si>
  <si>
    <t>B1.10</t>
  </si>
  <si>
    <t>B1.11</t>
  </si>
  <si>
    <t>B1.  ZEMNÍ PRÁCE</t>
  </si>
  <si>
    <t>162 35-1103</t>
  </si>
  <si>
    <t>B2.  ZALOŽENÍ TRÁVNÍKŮ</t>
  </si>
  <si>
    <t>B2.1</t>
  </si>
  <si>
    <t>B2.2</t>
  </si>
  <si>
    <t>181 45-1131</t>
  </si>
  <si>
    <t>Založení trávníku parkového výsevem do předem připravené plochy přes 1000 m2 v rovině, vč. náklady na pokosení, naložení a odvoz odpadu do 20 km se složením</t>
  </si>
  <si>
    <t>B2.3</t>
  </si>
  <si>
    <t>B2.4</t>
  </si>
  <si>
    <t>B3.  ZPEVNĚNÉ PLOCHY</t>
  </si>
  <si>
    <t xml:space="preserve">část B. Terénní úpravy a zpevněné plochy </t>
  </si>
  <si>
    <t>Zemní práce</t>
  </si>
  <si>
    <t>Založení trávníků</t>
  </si>
  <si>
    <t>Zpevněné plochy</t>
  </si>
  <si>
    <t>B3.2</t>
  </si>
  <si>
    <t>B3.3</t>
  </si>
  <si>
    <t>B3.4</t>
  </si>
  <si>
    <t>B3.5</t>
  </si>
  <si>
    <t>B3.6</t>
  </si>
  <si>
    <t>B3.7</t>
  </si>
  <si>
    <t>B3.8</t>
  </si>
  <si>
    <t>591 11-1111</t>
  </si>
  <si>
    <t>B3.9</t>
  </si>
  <si>
    <t>B3.10</t>
  </si>
  <si>
    <t>B3.11</t>
  </si>
  <si>
    <t>B3.12</t>
  </si>
  <si>
    <t>B3.13</t>
  </si>
  <si>
    <t>132 11-2232</t>
  </si>
  <si>
    <t>174 15-2101</t>
  </si>
  <si>
    <t>175 11-2101</t>
  </si>
  <si>
    <t>B1.12</t>
  </si>
  <si>
    <t>Doprava mobiliáře od výrobce, vč. montážního servisu</t>
  </si>
  <si>
    <t>Přesun hmot pro sadovnické a krajinářské úpravy - ručně bez užití mechanizace vodorovná dopravní vzdálenost do 100 m</t>
  </si>
  <si>
    <t>998 23-1411</t>
  </si>
  <si>
    <t>916 99-1121</t>
  </si>
  <si>
    <t>V cenách materiálu bude započtena doprava.</t>
  </si>
  <si>
    <t>ZHOTOVITEL:</t>
  </si>
  <si>
    <t>Terénní úpravy a zpevněné plochy</t>
  </si>
  <si>
    <t>Obnova cestní sítě parku Holárkovy sady v Lounech</t>
  </si>
  <si>
    <t>část C. Mobiliář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</si>
  <si>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</si>
  <si>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</si>
  <si>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</si>
  <si>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</si>
  <si>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</si>
  <si>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</si>
  <si>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</si>
  <si>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</si>
  <si>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</si>
  <si>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</si>
  <si>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</si>
  <si>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</si>
  <si>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</si>
  <si>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</si>
  <si>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</si>
  <si>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</si>
  <si>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</si>
  <si>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C.1</t>
  </si>
  <si>
    <t>C.2</t>
  </si>
  <si>
    <t>C.3</t>
  </si>
  <si>
    <t>C.4</t>
  </si>
  <si>
    <t>C.5</t>
  </si>
  <si>
    <t>C.6</t>
  </si>
  <si>
    <t>C.7</t>
  </si>
  <si>
    <t>184 81-3212</t>
  </si>
  <si>
    <t>184 81-3252</t>
  </si>
  <si>
    <t>Odstranění ochranného oplocení kořenové zóny stromu v rovině nebo na svahu do 1:5, v. 1,5-2m, vč. naložení</t>
  </si>
  <si>
    <t>Poplatek za uložení stavebního odpadu na recyklační skládce (skládkovné) asfaltového bez obsahu dehtu zatříděného do Katalogu odpadů pod kódem 17 03 02;
- asfaltový povrch nad schody u nádraží</t>
  </si>
  <si>
    <t>997 22-1873</t>
  </si>
  <si>
    <t>Poplatek za uložení stavebního odpadu na recyklační skládce (skládkovné) z prostého betonu pod kódem 17 01 01; 
- bet. základy laviček a košů = 2m3 x 2,5</t>
  </si>
  <si>
    <t>997 22-1861</t>
  </si>
  <si>
    <t>Poplatek za uložení na skládce (skládkovné) odpadu dřevěného kód odpadu 17 02 01
- dřevěné trámy z lemování cest = 30m3 x 0,85</t>
  </si>
  <si>
    <t>Vytrhání dřevěných obrub s rozpojením a vybouráním lože, naložení na dopravní prostředek
- dřevěné trámy profilu 15x12cm a délky 415cm</t>
  </si>
  <si>
    <t>Demolice povrchů a ochrana stromů během stavby</t>
  </si>
  <si>
    <t>část A. Demolice povrchů a ochrana stromů během stavby</t>
  </si>
  <si>
    <t>998 23-1431</t>
  </si>
  <si>
    <t>Příplatek k cenám za zvětšený přesun přes vymezenou největší dopravní vzdálenost za každých dalších i započatých 100 m
3x 3t</t>
  </si>
  <si>
    <t>Obsypání potrubí při překopech inženýrských sítí ručně objemu do 10 m3 sypaninou z vhodných horniny třídy těžitelnosti I a II, skupiny 1 až 4 nebo materiálem připraveným podél výkopu ve vzdálenosti do 3 m od jeho kraje pro jakoukoliv hloubku výkopu a míru zhutnění bez prohození sypaniny (obsypání chrániček inž. sítí štěrkopískem)</t>
  </si>
  <si>
    <t>181 95-1112</t>
  </si>
  <si>
    <t>C.8</t>
  </si>
  <si>
    <t>C.9</t>
  </si>
  <si>
    <t>C.10</t>
  </si>
  <si>
    <t>lavička s opěradlem délka 180cm, sedák 3 desky z tropického dřeva bez povrchové úpravy, opěradlo 2 desky; ocelová konstrukce opatřena ochrannou vrstvou zinku a práškovým vypalovacím lakem barvy RAL 7016; dřevo jatoba přírodní
referenční výrobek: typ Vera LV151t (mmcité a.s.)</t>
  </si>
  <si>
    <t>lavička s opěradlem a područkami délka 180cm, sedák 3 desky z tropického dřeva bez povrchové úpravy, opěradlo 2 desky; ocelová konstrukce opatřena ochrannou vrstvou zinku a práškovým vypalovacím lakem barvy RAL 7016; dřevo jatoba přírodní
referenční výrobek: typ Vera LV156t (mmcité a.s.)</t>
  </si>
  <si>
    <t>lavička bez opěradla délka 150cm, sedák 3 desky z tropického dřeva bez povrchové úpravy; ocelová konstrukce opatřena ochrannou vrstvou zinku a práškovým vypalovacím lakem barvy RAL 7016; dřevo jatoba přírodní
referenční výrobek: typ Vera LV110t (mmcité a.s.)</t>
  </si>
  <si>
    <t>stůl na centrální noze, obdélník 1520 x 710mm, 6 desek z tropického dřeva bez povrchové úpravy; ocelová konstrukce opatřena ochrannou vrstvou zinku a práškovým vypalovacím lakem barvy RAL 7016; dřevo jatoba přírodní
referenční výrobek: typ Vera Solo LVS910t (mmcité a.s.)</t>
  </si>
  <si>
    <t>odpadkový koš se stříškou objem 50l, čtvercový půdorys, výška 120cm na nožce; ocelová konstrukce opláštěna pozinkovaným lakovaným plechem opatřena ochrannou vrstvou zinku  a práškovým vypalovacím lakem barvy RAL 7016, vnitřní nádoba pozink
referenční výrobek: typ Nanuk NNK365 (mmcité a.s.)</t>
  </si>
  <si>
    <t>Doprava mobiliáře na místo od výrobce, vzdálenost 390km</t>
  </si>
  <si>
    <t>Montáž lavičky / stolu / koše do betonového základu pomocí závitových tyčí vč. dopravy montážní čety</t>
  </si>
  <si>
    <t>Spodní stavba pro odp.koš vč. zhotovení, materiálu a dovozu
bet. základ velikost 0,4 x 0,4 x 0,4m = 0,06m3 beton / 1 koš; beton C12/15</t>
  </si>
  <si>
    <t>Spodní stavba pro stůl vč. zhotovení, materiálu a dovozu
2x bet. základ velikost 0,4 x 0,4 x 0,4m = 0,06m3 beton / 1 stůl; beton C12/15</t>
  </si>
  <si>
    <t>Spodní stavba pro lavičku vč. zhotovení, materiálu a dovozu
2x bet. pás velikost 0,8 x 0,24 x 0,2m = 0,06m3 beton / 1 lavičku; beton C12/15</t>
  </si>
  <si>
    <t>Odstranění podkladů nebo krytů ručně s přemístěním hmot na skládku na vzdálenost do 3 m nebo s naložením na dopravní prostředek z betonu prostého, tl. vrstvy přes 150 do 300 mm 
- odstranění bet. základů laviček - 14 ks (2x/ 1 lavičku)
- odstranění bet. základů odpadkových košů - 13 ks
- odstranění bet. základů sloupků proti vjezdu - 2 ks
0,12 x 43ks</t>
  </si>
  <si>
    <t>B1.4</t>
  </si>
  <si>
    <t>B1.5</t>
  </si>
  <si>
    <t>564 83-1011</t>
  </si>
  <si>
    <t>564 84-1113</t>
  </si>
  <si>
    <t>564 85-1111</t>
  </si>
  <si>
    <t>591 14-1111</t>
  </si>
  <si>
    <t>591 41-2111</t>
  </si>
  <si>
    <t>916 11-1112</t>
  </si>
  <si>
    <t>Příplatek za každých dalších 1000m 
- recyklační středisko Rvenice vzdálenost 15km = 5x 65 (zemina a kamení, beton)
- recyklační střediko Žatec vzdálenost 20km = 10x 1 (asfalt)
- skládka Modlany vzdálenost 50km = 40x 30 (dřevo)</t>
  </si>
  <si>
    <t>Poplatek za uložení stavebního odpadu na recyklační skládce (skládkovné) zeminy a kamení zatříděného do Katalogu odpadů pod kódem 17 05 04; 
- přebytečný výkopek = 63m3 x 1,7</t>
  </si>
  <si>
    <t xml:space="preserve">Vodorovné přemístění výkopku nebo sypaniny po suchu na obvyklém dopravním prostředku, bez naložení výkopku, avšak se složením bez rozhrnutí z horniny třídy těžitelnosti I skupiny 1 až 3 na vzdálenost přes 9 000 do 10 000 m (odvoz odpadu na skládky a přebytečného výkopku na recyklační středisko)
- přebytečný výkopek z odkopávek krytu cest z drc.kameniva na recyklační středisko Rvenice = 63m3 
- bet.patky a základy laviček a košů na recyklační středisko Rvenice = 2m3
- zbytky asfaltu na recyklační středisko Žatec = 1m3
- odvoz dřevěných hranolů z obrub cest na skládku Modlany = 30m3 </t>
  </si>
  <si>
    <t>Vodorovné přemístění výkopku nebo sypaniny po suchu na obvyklém dopravním prostředku, bez naložení výkopku, avšak se složením bez rozhrnutí z horniny třídy těžitelnosti I skupiny 1 až 3 na vzdálenost přes 9 000 do 10 000 m (odvoz přebytečného výkopku na recyklační středisko);
- přebytečný výkopek z odkopávek lože cest 158
- přebytečný výkopek z odkopávek lože terénních stupňů a schodů 16</t>
  </si>
  <si>
    <t>Příplatek za každých dalších 1000m 
- recyklační středisko Rvenice vzdálenost 15km = 5x 174 (zemina a kamení, beton)</t>
  </si>
  <si>
    <t>Poplatek za uložení stavebního odpadu na recyklační skládce (skládkovné) zeminy a kamení zatříděného do Katalogu odpadů pod kódem 17 05 04; 
- přebytečný výkopek = 174m3 x 1,7</t>
  </si>
  <si>
    <t>181 15-1331</t>
  </si>
  <si>
    <t>Úprava pláně vyrovnáním výškových rozdílů strojně v hornině třídy těžitelnosti I, skupiny 1 až 3 se zhutněním
- hutnění pláně pod zpevněné plochy vč. obruby pro nosnost min. 30Mpa</t>
  </si>
  <si>
    <t>B2.5</t>
  </si>
  <si>
    <t>B2.6</t>
  </si>
  <si>
    <t>B2.7</t>
  </si>
  <si>
    <t>181 00-6111</t>
  </si>
  <si>
    <t>kabelová chránička, dělená se zámkem, flexibilní, plast ø110mm, tl.5mm vč. dopravy</t>
  </si>
  <si>
    <t>Podklad ze štěrkodrti ŠD s rozprostřením a zhutněním plochy přes 100 m2, po zhutnění tl. 140 mm, ŠD fr.0/32mm (mlatový povrch 170 + zatravněný štěrk 165)</t>
  </si>
  <si>
    <t>Mlatový povrch z kameniva drceného vč.vyrovnání profilu, vlhčení, hutnění a materiálu;
- spodní vrstva tl. 100mm, štěrkodrť fr.0/32
- svrchní vrstva tl. 30mm, zahliněná lomová výsivka fr.0/4
Svrchní vrstva bude postupně zahutněna do podkladního kameniva. Obě vrstvy musí být ze stejného zdroje kameniva, kámen určuje barvu mlatu. Zdroj křemenný porfyr, kamenolom Kubo Malé Žernoseky.</t>
  </si>
  <si>
    <t>Podklad ze štěrkodrti ŠD s rozprostřením a zhutněním plochy do 100 m2, po zhutnění tl. 100 mm, ŠD fr.0/32mm (žulová dlažba, kostka 15/17cm)
- dlažba cesty 100
- dlažba terénní stupně a schody 11</t>
  </si>
  <si>
    <t>Podklad ze štěrkodrti ŠD s rozprostřením a zhutněním plochy přes 100 m2, po zhutnění tl. 150 mm, ŠD fr.0/32mm (žulová dlažba, kostka 8/10cm)
- dlažba cesty 878
- dlažba terénní stupně a schody 27</t>
  </si>
  <si>
    <t>Kladení dlažby z kostek velkých s provedením lože do tl. 50 mm, s vyplněním spár, s dvojím beraněním a se smetením přebytečného materiálu na krajnici velkých z kamene, do lože z kameniva těženého (žulová kostka 15/17cm, řádková skladba)
- dlažba na zakončení cest 50
- dlažba terénní stupně a schody 5</t>
  </si>
  <si>
    <t>Kladení dlažby z kostek malých komunikací pro pěší s vyplněním spár, s dvojím beraněním a se smetením přebytečného materiálu na vzdálenost do 3 m dvoubarevné a vícebarevné, s ložem tl. do 40 mm z kameniva (žulová kostka 8/10cm, vějířová skladba cest)</t>
  </si>
  <si>
    <t>Kladení dlažby z kostek s provedením lože do tl. 50 mm, s vyplněním spár, s dvojím beraněním a se smetením přebytečného materiálu na krajnici drobných z kamene, do lože z kameniva těženého (žulová kostka 8/10cm, řádková skladba na terénní stupně a schody)</t>
  </si>
  <si>
    <t>Osazení obruby z dlažebních kostek v jedné řadě s ložem tl. přes 50 do 100 mm, s vyplněním a zatřením spár cementovou maltou z velkých kostek bez boční opěry, do lože z betonu prostého (žul. kostka vel.15/17cm)
- obruba cest délka 1500
- obruba terénních stupňů 28</t>
  </si>
  <si>
    <t>travní osivo - parková směs do suchých podmínek, dávka 30 g/m2
složení směsi: kostřava červená dlouze výběžkatá 'Barjessica' 20%, kostřava červená krátce výběžkatá 'Barpearl' 15%, kostřava červená trsnatá 'Barchip' 10%, kostřava červená trsnatá 'SW Cynus' 10%, kostřava drsnolistá 'Shaun' 30%, lipnice luční 'Rubicon' 15%
referenční směs: VV-3/1 (Agrostis Trávníky)
0,03 x 2063</t>
  </si>
  <si>
    <t>travní osivo - směs štěrkový trávník s řebříčkem do extrémních podmínek, dávka 30 g/m2
složení směsi: trávy 98% + byliny 2%: kostřava červená pravá (Festuca rubra rubra 'Tagera') 10%, kostřava červená (Festuca rubra trichophylla 'Viktorka') 13%, kostřava drsnolistá (Festuca trachyphylla 'Dorotka') 5%, jílek vytrvalý (Lolium perenne 'Jozífek') 40%, lipnice luční (Poa pratensis 'Balin') 30%, řebříček obecný (Achillea millefolium) 2%
referenční směs: RSM 5.1 (Agrostis Trávníky)
0,03 x 165</t>
  </si>
  <si>
    <t>Zhotovení zatravněného štěrku, navážka materiálu ve dvou vrstvách, složky řádně promísit, rozhoz speciálního osiva na finální povrch před hutněním
- nosná spodní vrstva tl. 170mm: 80% štěrkodrti fr.0/32 + 20% ornice
- vegetační vrstva tl. 30mm: 80% štěrkodrti fr.8/16 + 20% ornice (zahutnit válcem)</t>
  </si>
  <si>
    <t>B3.14</t>
  </si>
  <si>
    <t>B3.15</t>
  </si>
  <si>
    <t>žulové kostky štípané 8/10, barva šedá, ztratné 2%, vč.dopravy z lomu (spotřeba 4,5m2/ 1t)
- dlažba cesty 878m2 /4,5 = 195t + 2% ztratné = 199
- výplň terénní stupně 27m2 /4,5 = 6t + 2% ztratné = 6</t>
  </si>
  <si>
    <t>Odkopávky a prokopávky nezapažené objemu do 50 m3 strojně v omezeném prostoru v hornině tř. 3 vč. přemístění do 3m nebo s naložením (lože zpevněných ploch)
- lože obnovy původních cest vč. lože obruby (bez štěrk.tráv.) - 1573m2 x výkop øtl. 0,1 = 158
- lože zpevněných ploch 227m2 x výkop øtl. 0,27 = 61 (využitelná zemina)
- lože terénních stupňů na ose A3 - 10m2 x výkop øtl. 0,29 = 2,9
- lože terénních stupňů na ose A4 - 14m2 x výkop øtl. 0,29 = 4,1
- lože terénních stupňů na ose C2 - 13m3 x výkop øtl. 0,29 = 3,8
- lože schodů 18m2 x výkop øtl. 0,29 = 5,2</t>
  </si>
  <si>
    <t>Vodorovné přemístění výkopku nebo sypaniny po suchu na obvyklém dopravním prostředku, bez naložení výkopku, avšak se složením bez rozhrnutí z horniny třídy těžitelnosti I skupiny 1 až 3 na vzdálenost přes 50 do 500 m (odvoz výkopku na dočasnou deponii tam a zpět = 2x); 
- zemina z odkopávky z lože nových zpevněných ploch -  61m3 *2 
- zahliněné drc.kamenivo z odkopávky krytu původních cest - 100m3 *2  (přebytečný výkopek z položky A.2)</t>
  </si>
  <si>
    <t>Nakládání, skládání a překládání neulehlého výkopku nebo sypaniny strojně nakládání, množství do 100 m3, z horniny třídy těžitelnosti I, skupiny 1 až 3
- pro navážku zeminy z dočasné deponie zpět  61 + 100</t>
  </si>
  <si>
    <t>Rozprostření zahliněného drc.kameniva v rovině a ve sklonu do 1:5 (výkopek z krytu pův. cest uložený na deponii); 
- navážka a rozprostření spodní vrstvy tl. 4-5cm na pásy š.1m podél cest, 100m3</t>
  </si>
  <si>
    <t>Rozprostření zemin schopných zúrodnění v rovině a ve sklonu do 1:5, tloušťka vrstvy do 0,10 m (výkopek z lože nových zpevněných ploch, zemina);
- navážka a rozprostření svrchní vrstvy tl.3cm na pásy š.1m podél cest, 61m3</t>
  </si>
  <si>
    <t>Plošná úprava terénu v rovině, nerovnosti do 200mm, tř.1-4
- úprava pásů š.1m z obou stran nových cest, vyrovnání sklonu pro odtok dešť.vody z dlažby do trávníků</t>
  </si>
  <si>
    <t>Kladení dlažby z kostek velkých s provedením lože do tl. 50 mm, s vyplněním spár, s dvojím beraněním a se smetením přebytečného materiálu na krajnici velkých z kamene, do lože z cementové malty  (žulová kostka 15/17cm, řádková skladba, krajní řady kostek do betonu)
- dlažba na zakončení cest 50
- dlažba terénní stupně a schody 6</t>
  </si>
  <si>
    <t>Lože pod obrubníky, krajníky nebo obruby z dlažebních kostek z betonu prostého C16/20
- obruba cest ze žul.kostek vel.15/17cm - š.0,2 x tl.0,2 x d.1500m = 60
- obruba terénních stupňů žul.kostka vel.15/17cm - š.0,2 x tl.0,2 x d.28m = 1,5
- terénní stupeň a schod žul.hranol 25x20cm - š.0,35 x tl.0,3 x d.45m = 5</t>
  </si>
  <si>
    <t>žulové kostky štípané 15/17, barva šedá, ztratné 2%, vč.dopravy z lomu  (spotřeba 2,5m2/ 1t)
- dlažba (zakončení cest) 100m2 /2,5 = 40t + 2% ztratné = 41
- dlažba (zakončení ter.stupňů) 11m2 /2,5 = 4,4t + 2% ztratné = 4,5
- obruba cest a ter.stupňů délka 1500+28m x 0,15 x 0,17 = 39m3 *obj.hm.2,6 + 2% ztratné = 103,5</t>
  </si>
  <si>
    <t>B3.16</t>
  </si>
  <si>
    <t>Osazení žulového hranolu do bet. lože 35x30xm (terénní stupně a schody)
- stupeň délka 150cm x 5ks = 7,5
- stupeň délka 170cm x 7ks = 11,9
- stupeň délka 180cm x 7ks = 12,6
- stupeň délka 190cm x 7ks = 13,3
stupně a schody lze skládat z více segmentů, např. ze žul.obrubníků d.80-120cm</t>
  </si>
  <si>
    <t>žulový hranol štípaný, profil 25x20 cm, délka 80-120cm (obrubník, spotřeba 7,3bm/t)
- terénní stupně na ose A3 = 8,7m
- terénní stupně na ose A4 = 12,1m
- terénní stupně na ose C2 = 11,9m
- terénní schody = 12,6m</t>
  </si>
  <si>
    <t>Odstranění podkladů nebo krytů strojně plochy jednotlivě přes 50 m2 do 200 m2 s přemístěním hmot na skládku na vzdálenost do 20 m nebo s naložením na dopravní prostředek z kameniva hrubého drceného, tl. vrstvy přes 100 do 200 mm  
- odstranění povrchu stávajících cest tl.15cm, bez terénních stupňů, schodů a zpev.ploch 
(100m3 bude ponecháno na deponii ke zpětnému zásypu pásů podél obruby, 20m3 bude uloženo na skládku)</t>
  </si>
  <si>
    <t>Ochranné oplocení kořenové zóny stromu v rovině nebo na svahu do 1:5, v. 1,5-2m (stromy podél cest), obvod plůtku kolem kmene 3m/ strom
3x 57</t>
  </si>
  <si>
    <t>A.18</t>
  </si>
  <si>
    <t>Plošné sejmutí zeminy a povrchu stávajících cest v kořenové zóně vzrostlého stromu pneumatickým rýčem s naložením na dopravní prostředek,  hl. do 150 mm (air-spade)
- odstranění povrchu stávajících cest v kořenovém prostoru stromů tl. 15cm, ručně u stromů v blízkosti cest, celkem 57 vzrostlých stromů; ø 5m2/ks
5 x 57ks  (43m3 bude uloženo na skládku)</t>
  </si>
  <si>
    <t xml:space="preserve">Zhotovení dokumentace skutečného provedení stavby </t>
  </si>
  <si>
    <t>Zhotovení geometrického zaměření stavby</t>
  </si>
  <si>
    <t>Doprava montážní čety výrobce mobiliáře.</t>
  </si>
  <si>
    <t>Hloubení rýh šířky přes 800 do 2 000 mm při překopech inženýrských sítí ručně zapažených i nezapažených, s urovnáním dna do předepsaného profilu a spádu objemu do 10 m3 v hornině třídy těžitelnosti I skupiny 1 a 2 nesoudržných, odklizení zbylého výkopku odvoz na skládku (rýhy pro uložení chrániček stávajících inž. sítí);
- výkop pro plast.chráničku pro kabely ČEZd, Cetin, Telco pro Services, Grape, Vodafone
- rýha d.140m, š.0,3 x ø hl.0,6m</t>
  </si>
  <si>
    <t>Zásyp sypaninou z jakékoliv horniny při překopech inženýrských sítí strojně objemu do 30 m3 s uložením výkopku ve vrstvách se zhutněním jam, šachet, rýh nebo kolem objektů v těchto vykopávkách, vč. přemístění sypaniny ze vzdálenosti 10 m od kraje výkopu (zásyp chrániček inž. sítí zeminou)
- ČEZ, Cetin, Telco Pro, Grape, Vodafon plastové chráničky, rýha d.140m</t>
  </si>
  <si>
    <t>štěrkopísek pro zásyp chrániček vč. dopravy; 7 x 1,8</t>
  </si>
  <si>
    <t>Vytýčení inženýrských sítí a zařízení a oznámení zahájení stavby - společnost ČEZ Distribuce, kontrola míst křížení technikem na stavbě</t>
  </si>
  <si>
    <t>Vytýčení inženýrských sítí a zařízení a oznámení zahájení stavby - společnost Cetin, kontrola míst křížení POS na stavbě</t>
  </si>
  <si>
    <t>Vytýčení inženýrských sítí a zařízení a oznámení zahájení stavby - společnost ČEZ Telco Pro Services, kontrola míst křížení technikem na stavbě, ohlášení ukončení stavby</t>
  </si>
  <si>
    <t>Vytýčení inženýrských sítí a zařízení a oznámení zahájení stavby - společnost SČVK, ručně kopané sondy pro zpřesnění hloubkového uložení vodovodů a kankalizace v místě křížení cest (cca 3 sondy), kontrola zástupce na místě, ohlášení ukončení prací v OP</t>
  </si>
  <si>
    <t>Vytýčení inženýrských sítí a zařízení a oznámení zahájení stavby na OŘ UNL a na Správu tratí - Správa železnic, žádost o stanovisko k ukončení stavby v OP dráhy</t>
  </si>
  <si>
    <t>Vytýčení inženýrských sítí a zařízení a oznámení zahájení stavby - společnost GasNet</t>
  </si>
  <si>
    <t>Vytýčení inženýrských sítí a zařízení a oznámení zahájení stavby - společnost GrapeSC, kontrola míst křížení technikem na stavbě</t>
  </si>
  <si>
    <t>Vytýčení inženýrských sítí a zařízení a oznámení zahájení stavby - společnost Vodafone CR, kontrola míst křížení technikem na stavbě</t>
  </si>
  <si>
    <t>B3.17</t>
  </si>
  <si>
    <t>B3.18</t>
  </si>
  <si>
    <t>modřínový hranol 200 x 150, délka stupně 5m, tlaková impregnace dřeva, bez povrchové úpravy, nehoblovaný</t>
  </si>
  <si>
    <t>Uložení dřevěného hranolu jako hrany stupně, celková délka stupně 5m, uložení do lože z kameniva fr. 4/8mm tl. 50mm, upevnění hranolu na bet. patky s ocelovými trny; 3 stupně</t>
  </si>
  <si>
    <t>KRYCÍ LIST ROZPOČTU</t>
  </si>
  <si>
    <t>STAVBA:</t>
  </si>
  <si>
    <t>MÍSTO:</t>
  </si>
  <si>
    <t>REKAPITULACE NÁKLADŮ ZE SOUPISU PRACÍ</t>
  </si>
  <si>
    <t>OBNOVA CESTNÍ SÍTĚ PARKU HOLÁRKOVY SADY V LOUNECH</t>
  </si>
  <si>
    <t>parc.č. 2630, 2633, 2722/1, 2627, 2628, 2629/2, 4893, 4894, 5161/2, k.ú. Louny</t>
  </si>
  <si>
    <t>Položky rozpočtu byly sestaveny podle katalogu popisů a směrných cen stavebních prací ÚRS Praha, a.s. CÚ 2023/I</t>
  </si>
  <si>
    <t>Realizační náklady</t>
  </si>
  <si>
    <t>Celkové náklady bez DPH</t>
  </si>
  <si>
    <t>Celkové náklady vč. DPH</t>
  </si>
  <si>
    <t xml:space="preserve"> DATUM: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</si>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</sst>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\ &quot;Kč&quot;"/>
    <numFmt numFmtId="168" formatCode="#,##0.0000"/>
    <numFmt numFmtId="169" formatCode="#,##0.000"/>
    <numFmt numFmtId="170" formatCode="#,##0.000;\-#,##0.000"/>
    <numFmt numFmtId="171" formatCode="#,##0.00\ 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"/>
    <numFmt numFmtId="177" formatCode="#,##0.0\ &quot;Kč&quot;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0.000"/>
    <numFmt numFmtId="181" formatCode="0.00000"/>
    <numFmt numFmtId="182" formatCode="0.000000"/>
    <numFmt numFmtId="183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8"/>
      <name val="Arial"/>
      <family val="2"/>
    </font>
    <font>
      <sz val="13"/>
      <name val="Calibri"/>
      <family val="2"/>
    </font>
    <font>
      <b/>
      <sz val="10"/>
      <name val="Arial CE"/>
      <family val="0"/>
    </font>
    <font>
      <b/>
      <sz val="13"/>
      <name val="Arial CE"/>
      <family val="0"/>
    </font>
    <font>
      <b/>
      <sz val="13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6"/>
      <name val="Arial CE"/>
      <family val="0"/>
    </font>
    <font>
      <vertAlign val="superscript"/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5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47" applyFont="1">
      <alignment/>
      <protection/>
    </xf>
    <xf numFmtId="0" fontId="2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2" fillId="0" borderId="0" xfId="47" applyAlignment="1">
      <alignment vertical="center"/>
      <protection/>
    </xf>
    <xf numFmtId="0" fontId="2" fillId="0" borderId="0" xfId="47" applyFont="1" applyAlignment="1">
      <alignment horizontal="right" vertical="center"/>
      <protection/>
    </xf>
    <xf numFmtId="0" fontId="8" fillId="0" borderId="0" xfId="47" applyFont="1" applyAlignment="1">
      <alignment vertical="center"/>
      <protection/>
    </xf>
    <xf numFmtId="0" fontId="9" fillId="0" borderId="0" xfId="47" applyFont="1" applyAlignment="1">
      <alignment horizontal="right" vertical="center"/>
      <protection/>
    </xf>
    <xf numFmtId="0" fontId="2" fillId="0" borderId="0" xfId="47" applyFill="1" applyAlignment="1">
      <alignment vertical="center"/>
      <protection/>
    </xf>
    <xf numFmtId="0" fontId="9" fillId="0" borderId="0" xfId="47" applyFont="1" applyFill="1" applyAlignment="1">
      <alignment horizontal="right" vertical="center"/>
      <protection/>
    </xf>
    <xf numFmtId="0" fontId="10" fillId="0" borderId="0" xfId="47" applyFont="1" applyAlignment="1">
      <alignment vertical="center"/>
      <protection/>
    </xf>
    <xf numFmtId="0" fontId="2" fillId="0" borderId="0" xfId="47" applyAlignment="1">
      <alignment horizontal="left"/>
      <protection/>
    </xf>
    <xf numFmtId="0" fontId="18" fillId="0" borderId="0" xfId="47" applyFont="1" applyAlignment="1">
      <alignment horizontal="left" vertical="center" wrapText="1"/>
      <protection/>
    </xf>
    <xf numFmtId="0" fontId="5" fillId="0" borderId="0" xfId="47" applyFont="1" applyAlignment="1">
      <alignment vertical="center"/>
      <protection/>
    </xf>
    <xf numFmtId="0" fontId="19" fillId="0" borderId="0" xfId="47" applyFont="1" applyAlignment="1">
      <alignment vertical="center"/>
      <protection/>
    </xf>
    <xf numFmtId="0" fontId="11" fillId="10" borderId="12" xfId="0" applyFont="1" applyFill="1" applyBorder="1" applyAlignment="1">
      <alignment horizontal="left" vertical="center"/>
    </xf>
    <xf numFmtId="0" fontId="12" fillId="10" borderId="12" xfId="47" applyFont="1" applyFill="1" applyBorder="1" applyAlignment="1">
      <alignment horizontal="right" vertical="center"/>
      <protection/>
    </xf>
    <xf numFmtId="0" fontId="13" fillId="10" borderId="12" xfId="47" applyFont="1" applyFill="1" applyBorder="1" applyAlignment="1">
      <alignment horizontal="right" vertical="center"/>
      <protection/>
    </xf>
    <xf numFmtId="0" fontId="4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0" fontId="20" fillId="0" borderId="0" xfId="47" applyFont="1" applyFill="1" applyAlignment="1">
      <alignment vertical="center"/>
      <protection/>
    </xf>
    <xf numFmtId="0" fontId="2" fillId="0" borderId="13" xfId="47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2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68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/>
    </xf>
    <xf numFmtId="0" fontId="15" fillId="0" borderId="13" xfId="47" applyFont="1" applyFill="1" applyBorder="1" applyAlignment="1">
      <alignment horizontal="right" vertical="center"/>
      <protection/>
    </xf>
    <xf numFmtId="0" fontId="14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5" fillId="0" borderId="14" xfId="47" applyFont="1" applyFill="1" applyBorder="1" applyAlignment="1">
      <alignment horizontal="right" vertical="center"/>
      <protection/>
    </xf>
    <xf numFmtId="167" fontId="16" fillId="0" borderId="14" xfId="47" applyNumberFormat="1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47" applyFont="1" applyFill="1" applyBorder="1" applyAlignment="1">
      <alignment horizontal="right" vertical="center"/>
      <protection/>
    </xf>
    <xf numFmtId="167" fontId="16" fillId="0" borderId="0" xfId="47" applyNumberFormat="1" applyFont="1" applyFill="1" applyBorder="1" applyAlignment="1">
      <alignment vertical="center"/>
      <protection/>
    </xf>
    <xf numFmtId="0" fontId="11" fillId="1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167" fontId="16" fillId="0" borderId="18" xfId="47" applyNumberFormat="1" applyFont="1" applyFill="1" applyBorder="1" applyAlignment="1">
      <alignment horizontal="right" vertical="center"/>
      <protection/>
    </xf>
    <xf numFmtId="167" fontId="16" fillId="0" borderId="19" xfId="47" applyNumberFormat="1" applyFont="1" applyFill="1" applyBorder="1" applyAlignment="1">
      <alignment vertical="center"/>
      <protection/>
    </xf>
    <xf numFmtId="0" fontId="22" fillId="23" borderId="14" xfId="47" applyFont="1" applyFill="1" applyBorder="1" applyAlignment="1">
      <alignment vertical="center"/>
      <protection/>
    </xf>
    <xf numFmtId="0" fontId="17" fillId="23" borderId="14" xfId="47" applyFont="1" applyFill="1" applyBorder="1" applyAlignment="1">
      <alignment horizontal="right" vertical="center"/>
      <protection/>
    </xf>
    <xf numFmtId="167" fontId="13" fillId="23" borderId="18" xfId="47" applyNumberFormat="1" applyFont="1" applyFill="1" applyBorder="1" applyAlignment="1">
      <alignment vertical="center"/>
      <protection/>
    </xf>
    <xf numFmtId="0" fontId="15" fillId="23" borderId="20" xfId="47" applyFont="1" applyFill="1" applyBorder="1" applyAlignment="1">
      <alignment vertical="center"/>
      <protection/>
    </xf>
    <xf numFmtId="0" fontId="15" fillId="23" borderId="0" xfId="47" applyFont="1" applyFill="1" applyBorder="1" applyAlignment="1">
      <alignment vertical="center"/>
      <protection/>
    </xf>
    <xf numFmtId="0" fontId="16" fillId="23" borderId="0" xfId="47" applyFont="1" applyFill="1" applyBorder="1" applyAlignment="1">
      <alignment vertical="center"/>
      <protection/>
    </xf>
    <xf numFmtId="0" fontId="15" fillId="23" borderId="0" xfId="47" applyFont="1" applyFill="1" applyBorder="1" applyAlignment="1">
      <alignment horizontal="right" vertical="center"/>
      <protection/>
    </xf>
    <xf numFmtId="167" fontId="16" fillId="23" borderId="21" xfId="47" applyNumberFormat="1" applyFont="1" applyFill="1" applyBorder="1" applyAlignment="1">
      <alignment vertical="center"/>
      <protection/>
    </xf>
    <xf numFmtId="0" fontId="22" fillId="23" borderId="13" xfId="47" applyFont="1" applyFill="1" applyBorder="1" applyAlignment="1">
      <alignment vertical="center"/>
      <protection/>
    </xf>
    <xf numFmtId="0" fontId="17" fillId="23" borderId="13" xfId="47" applyFont="1" applyFill="1" applyBorder="1" applyAlignment="1">
      <alignment vertical="center"/>
      <protection/>
    </xf>
    <xf numFmtId="0" fontId="17" fillId="23" borderId="13" xfId="47" applyFont="1" applyFill="1" applyBorder="1" applyAlignment="1">
      <alignment horizontal="right" vertical="center"/>
      <protection/>
    </xf>
    <xf numFmtId="167" fontId="13" fillId="23" borderId="19" xfId="47" applyNumberFormat="1" applyFont="1" applyFill="1" applyBorder="1" applyAlignment="1">
      <alignment vertical="center"/>
      <protection/>
    </xf>
    <xf numFmtId="0" fontId="13" fillId="23" borderId="16" xfId="47" applyFont="1" applyFill="1" applyBorder="1" applyAlignment="1">
      <alignment vertical="center"/>
      <protection/>
    </xf>
    <xf numFmtId="0" fontId="13" fillId="23" borderId="17" xfId="47" applyFont="1" applyFill="1" applyBorder="1" applyAlignment="1">
      <alignment vertical="center"/>
      <protection/>
    </xf>
    <xf numFmtId="0" fontId="47" fillId="0" borderId="10" xfId="0" applyFont="1" applyFill="1" applyBorder="1" applyAlignment="1">
      <alignment vertical="center" wrapText="1"/>
    </xf>
    <xf numFmtId="0" fontId="67" fillId="0" borderId="0" xfId="0" applyFont="1" applyAlignment="1">
      <alignment horizontal="left"/>
    </xf>
    <xf numFmtId="0" fontId="13" fillId="23" borderId="14" xfId="47" applyFont="1" applyFill="1" applyBorder="1" applyAlignment="1">
      <alignment vertical="center"/>
      <protection/>
    </xf>
    <xf numFmtId="0" fontId="14" fillId="0" borderId="20" xfId="0" applyFont="1" applyFill="1" applyBorder="1" applyAlignment="1">
      <alignment horizontal="left" vertical="center"/>
    </xf>
    <xf numFmtId="167" fontId="16" fillId="0" borderId="21" xfId="47" applyNumberFormat="1" applyFont="1" applyFill="1" applyBorder="1" applyAlignment="1">
      <alignment vertical="center"/>
      <protection/>
    </xf>
    <xf numFmtId="3" fontId="3" fillId="0" borderId="0" xfId="0" applyNumberFormat="1" applyFont="1" applyFill="1" applyBorder="1" applyAlignment="1">
      <alignment horizontal="center" vertical="center"/>
    </xf>
    <xf numFmtId="3" fontId="68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179" fontId="3" fillId="0" borderId="10" xfId="34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47" applyFont="1" applyFill="1" applyBorder="1" applyAlignment="1">
      <alignment horizontal="right" vertical="center"/>
      <protection/>
    </xf>
    <xf numFmtId="167" fontId="23" fillId="0" borderId="0" xfId="47" applyNumberFormat="1" applyFont="1" applyFill="1" applyBorder="1" applyAlignment="1">
      <alignment vertical="center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0" fontId="68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8" fillId="0" borderId="13" xfId="47" applyFont="1" applyBorder="1" applyAlignment="1">
      <alignment vertical="center"/>
      <protection/>
    </xf>
    <xf numFmtId="0" fontId="9" fillId="0" borderId="13" xfId="47" applyFont="1" applyBorder="1" applyAlignment="1">
      <alignment horizontal="right" vertical="center"/>
      <protection/>
    </xf>
    <xf numFmtId="0" fontId="5" fillId="0" borderId="13" xfId="47" applyFont="1" applyBorder="1" applyAlignment="1">
      <alignment vertical="center"/>
      <protection/>
    </xf>
    <xf numFmtId="0" fontId="5" fillId="0" borderId="13" xfId="47" applyFont="1" applyFill="1" applyBorder="1" applyAlignment="1">
      <alignment vertical="center"/>
      <protection/>
    </xf>
    <xf numFmtId="0" fontId="8" fillId="0" borderId="13" xfId="47" applyFont="1" applyFill="1" applyBorder="1" applyAlignment="1">
      <alignment vertical="center"/>
      <protection/>
    </xf>
    <xf numFmtId="0" fontId="2" fillId="0" borderId="13" xfId="47" applyFill="1" applyBorder="1" applyAlignment="1">
      <alignment vertical="center"/>
      <protection/>
    </xf>
    <xf numFmtId="0" fontId="9" fillId="0" borderId="13" xfId="47" applyFont="1" applyFill="1" applyBorder="1" applyAlignment="1">
      <alignment horizontal="right" vertical="center"/>
      <protection/>
    </xf>
    <xf numFmtId="167" fontId="22" fillId="10" borderId="22" xfId="47" applyNumberFormat="1" applyFont="1" applyFill="1" applyBorder="1" applyAlignment="1">
      <alignment vertical="center"/>
      <protection/>
    </xf>
    <xf numFmtId="0" fontId="26" fillId="0" borderId="13" xfId="47" applyFont="1" applyBorder="1" applyAlignment="1">
      <alignment vertical="center"/>
      <protection/>
    </xf>
    <xf numFmtId="0" fontId="27" fillId="0" borderId="15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15" fillId="0" borderId="12" xfId="47" applyFont="1" applyFill="1" applyBorder="1" applyAlignment="1">
      <alignment horizontal="right" vertical="center"/>
      <protection/>
    </xf>
    <xf numFmtId="167" fontId="16" fillId="0" borderId="22" xfId="47" applyNumberFormat="1" applyFont="1" applyFill="1" applyBorder="1" applyAlignment="1">
      <alignment vertical="center"/>
      <protection/>
    </xf>
    <xf numFmtId="0" fontId="28" fillId="0" borderId="12" xfId="47" applyFont="1" applyFill="1" applyBorder="1" applyAlignment="1">
      <alignment horizontal="right" vertical="center"/>
      <protection/>
    </xf>
    <xf numFmtId="0" fontId="3" fillId="0" borderId="0" xfId="47" applyFont="1" applyAlignment="1">
      <alignment horizontal="right"/>
      <protection/>
    </xf>
    <xf numFmtId="14" fontId="2" fillId="0" borderId="13" xfId="47" applyNumberFormat="1" applyBorder="1" applyAlignment="1">
      <alignment horizontal="right" vertical="center"/>
      <protection/>
    </xf>
    <xf numFmtId="14" fontId="2" fillId="0" borderId="0" xfId="47" applyNumberFormat="1" applyAlignment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14" fontId="3" fillId="0" borderId="0" xfId="47" applyNumberFormat="1" applyFont="1" applyAlignment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4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1" width="4.7109375" style="30" customWidth="1"/>
    <col min="2" max="2" width="4.140625" style="30" customWidth="1"/>
    <col min="3" max="3" width="50.57421875" style="21" customWidth="1"/>
    <col min="4" max="4" width="14.28125" style="22" customWidth="1"/>
    <col min="5" max="5" width="19.8515625" style="21" customWidth="1"/>
    <col min="6" max="6" width="11.8515625" style="21" bestFit="1" customWidth="1"/>
    <col min="7" max="7" width="10.421875" style="21" bestFit="1" customWidth="1"/>
    <col min="8" max="16384" width="9.140625" style="21" customWidth="1"/>
  </cols>
  <sheetData>
    <row r="1" spans="1:5" s="23" customFormat="1" ht="27.75" customHeight="1">
      <c r="A1" s="117" t="s">
        <v>226</v>
      </c>
      <c r="B1" s="117"/>
      <c r="C1" s="117"/>
      <c r="D1" s="117"/>
      <c r="E1" s="117"/>
    </row>
    <row r="2" spans="1:5" s="23" customFormat="1" ht="20.25" customHeight="1">
      <c r="A2" s="20" t="s">
        <v>227</v>
      </c>
      <c r="B2" s="20"/>
      <c r="D2" s="24"/>
      <c r="E2" s="114" t="s">
        <v>236</v>
      </c>
    </row>
    <row r="3" spans="1:5" s="23" customFormat="1" ht="18" customHeight="1">
      <c r="A3" s="108" t="s">
        <v>230</v>
      </c>
      <c r="B3" s="100"/>
      <c r="C3" s="43"/>
      <c r="D3" s="101"/>
      <c r="E3" s="115">
        <v>45121</v>
      </c>
    </row>
    <row r="4" spans="1:4" s="23" customFormat="1" ht="20.25" customHeight="1">
      <c r="A4" s="20" t="s">
        <v>228</v>
      </c>
      <c r="B4" s="20"/>
      <c r="D4" s="24"/>
    </row>
    <row r="5" spans="1:5" s="23" customFormat="1" ht="18" customHeight="1">
      <c r="A5" s="102" t="s">
        <v>231</v>
      </c>
      <c r="B5" s="100"/>
      <c r="C5" s="43"/>
      <c r="D5" s="101"/>
      <c r="E5" s="43"/>
    </row>
    <row r="6" spans="1:4" s="23" customFormat="1" ht="20.25" customHeight="1">
      <c r="A6" s="20" t="s">
        <v>44</v>
      </c>
      <c r="B6" s="20"/>
      <c r="D6" s="24"/>
    </row>
    <row r="7" spans="1:5" s="23" customFormat="1" ht="18" customHeight="1">
      <c r="A7" s="102" t="s">
        <v>26</v>
      </c>
      <c r="B7" s="100"/>
      <c r="C7" s="43"/>
      <c r="D7" s="101"/>
      <c r="E7" s="43"/>
    </row>
    <row r="8" spans="1:4" s="23" customFormat="1" ht="20.25" customHeight="1">
      <c r="A8" s="20" t="s">
        <v>100</v>
      </c>
      <c r="B8" s="20"/>
      <c r="D8" s="24"/>
    </row>
    <row r="9" spans="1:5" s="23" customFormat="1" ht="18" customHeight="1">
      <c r="A9" s="103"/>
      <c r="B9" s="104"/>
      <c r="C9" s="105"/>
      <c r="D9" s="106"/>
      <c r="E9" s="105"/>
    </row>
    <row r="10" spans="1:4" s="23" customFormat="1" ht="16.5" customHeight="1">
      <c r="A10" s="25"/>
      <c r="B10" s="25"/>
      <c r="D10" s="26"/>
    </row>
    <row r="11" spans="1:4" s="23" customFormat="1" ht="16.5" customHeight="1">
      <c r="A11" s="25"/>
      <c r="B11" s="25"/>
      <c r="D11" s="26"/>
    </row>
    <row r="12" spans="1:4" s="23" customFormat="1" ht="16.5" customHeight="1">
      <c r="A12" s="25"/>
      <c r="B12" s="25"/>
      <c r="D12" s="26"/>
    </row>
    <row r="13" spans="1:4" s="23" customFormat="1" ht="18" customHeight="1">
      <c r="A13" s="20" t="s">
        <v>19</v>
      </c>
      <c r="B13" s="20"/>
      <c r="D13" s="26"/>
    </row>
    <row r="14" spans="1:5" s="23" customFormat="1" ht="21.75" customHeight="1">
      <c r="A14" s="42" t="s">
        <v>229</v>
      </c>
      <c r="B14" s="42"/>
      <c r="C14" s="27"/>
      <c r="D14" s="28"/>
      <c r="E14" s="27"/>
    </row>
    <row r="15" spans="1:5" s="23" customFormat="1" ht="15.75" customHeight="1">
      <c r="A15" s="42"/>
      <c r="B15" s="42"/>
      <c r="C15" s="27"/>
      <c r="D15" s="28"/>
      <c r="E15" s="27"/>
    </row>
    <row r="16" spans="1:5" ht="15" customHeight="1">
      <c r="A16" s="44" t="s">
        <v>232</v>
      </c>
      <c r="B16" s="44"/>
      <c r="C16" s="31"/>
      <c r="D16" s="31"/>
      <c r="E16" s="31"/>
    </row>
    <row r="17" spans="1:5" ht="21.75" customHeight="1">
      <c r="A17" s="62" t="s">
        <v>233</v>
      </c>
      <c r="B17" s="34"/>
      <c r="C17" s="34"/>
      <c r="D17" s="35"/>
      <c r="E17" s="107">
        <f>E18+E19+E23</f>
        <v>0</v>
      </c>
    </row>
    <row r="18" spans="1:5" ht="20.25" customHeight="1">
      <c r="A18" s="109" t="s">
        <v>17</v>
      </c>
      <c r="B18" s="110"/>
      <c r="C18" s="110" t="s">
        <v>137</v>
      </c>
      <c r="D18" s="111"/>
      <c r="E18" s="112">
        <f>'A. demolice'!G23</f>
        <v>0</v>
      </c>
    </row>
    <row r="19" spans="1:5" ht="20.25" customHeight="1">
      <c r="A19" s="109" t="s">
        <v>18</v>
      </c>
      <c r="B19" s="110"/>
      <c r="C19" s="110" t="s">
        <v>101</v>
      </c>
      <c r="D19" s="113"/>
      <c r="E19" s="112">
        <f>SUM(E20:E22)</f>
        <v>0</v>
      </c>
    </row>
    <row r="20" spans="1:5" ht="18" customHeight="1">
      <c r="A20" s="63"/>
      <c r="B20" s="55" t="s">
        <v>21</v>
      </c>
      <c r="C20" s="55" t="s">
        <v>75</v>
      </c>
      <c r="D20" s="56"/>
      <c r="E20" s="65">
        <f>'B. tereny+povrchy'!G19</f>
        <v>0</v>
      </c>
    </row>
    <row r="21" spans="1:5" ht="18" customHeight="1">
      <c r="A21" s="84"/>
      <c r="B21" s="59" t="s">
        <v>22</v>
      </c>
      <c r="C21" s="59" t="s">
        <v>76</v>
      </c>
      <c r="D21" s="60"/>
      <c r="E21" s="85">
        <f>'B. tereny+povrchy'!G28</f>
        <v>0</v>
      </c>
    </row>
    <row r="22" spans="1:5" ht="18" customHeight="1">
      <c r="A22" s="64"/>
      <c r="B22" s="52" t="s">
        <v>27</v>
      </c>
      <c r="C22" s="52" t="s">
        <v>77</v>
      </c>
      <c r="D22" s="53"/>
      <c r="E22" s="66">
        <f>'B. tereny+povrchy'!G48</f>
        <v>0</v>
      </c>
    </row>
    <row r="23" spans="1:5" ht="20.25" customHeight="1">
      <c r="A23" s="109" t="s">
        <v>40</v>
      </c>
      <c r="B23" s="110"/>
      <c r="C23" s="110" t="s">
        <v>55</v>
      </c>
      <c r="D23" s="113"/>
      <c r="E23" s="112">
        <f>'C. mobiliar'!G15</f>
        <v>0</v>
      </c>
    </row>
    <row r="24" spans="1:5" ht="18" customHeight="1">
      <c r="A24" s="58"/>
      <c r="B24" s="58"/>
      <c r="C24" s="59"/>
      <c r="D24" s="60"/>
      <c r="E24" s="61"/>
    </row>
    <row r="25" spans="1:5" ht="21.75" customHeight="1">
      <c r="A25" s="62" t="s">
        <v>41</v>
      </c>
      <c r="B25" s="34"/>
      <c r="C25" s="34"/>
      <c r="D25" s="36"/>
      <c r="E25" s="107">
        <f>VRN!G20</f>
        <v>0</v>
      </c>
    </row>
    <row r="26" spans="1:5" ht="20.25" customHeight="1">
      <c r="A26" s="94"/>
      <c r="B26" s="94"/>
      <c r="C26" s="94"/>
      <c r="D26" s="95"/>
      <c r="E26" s="96"/>
    </row>
    <row r="27" spans="1:5" ht="18" customHeight="1">
      <c r="A27" s="29"/>
      <c r="B27" s="29"/>
      <c r="C27" s="23"/>
      <c r="D27" s="26"/>
      <c r="E27" s="23"/>
    </row>
    <row r="28" spans="1:5" ht="19.5" customHeight="1">
      <c r="A28" s="79" t="s">
        <v>234</v>
      </c>
      <c r="B28" s="67"/>
      <c r="C28" s="83"/>
      <c r="D28" s="68"/>
      <c r="E28" s="69">
        <f>E17+E25</f>
        <v>0</v>
      </c>
    </row>
    <row r="29" spans="1:5" ht="19.5" customHeight="1">
      <c r="A29" s="70" t="s">
        <v>9</v>
      </c>
      <c r="B29" s="71"/>
      <c r="C29" s="72"/>
      <c r="D29" s="73"/>
      <c r="E29" s="74">
        <f>E28*0.21</f>
        <v>0</v>
      </c>
    </row>
    <row r="30" spans="1:5" ht="19.5" customHeight="1">
      <c r="A30" s="80" t="s">
        <v>235</v>
      </c>
      <c r="B30" s="75"/>
      <c r="C30" s="76"/>
      <c r="D30" s="77"/>
      <c r="E30" s="78">
        <f>SUM(E28:E29)</f>
        <v>0</v>
      </c>
    </row>
    <row r="31" spans="1:5" ht="18" customHeight="1">
      <c r="A31" s="54"/>
      <c r="B31" s="54"/>
      <c r="C31" s="55"/>
      <c r="D31" s="56"/>
      <c r="E31" s="57"/>
    </row>
    <row r="32" spans="1:5" ht="18" customHeight="1">
      <c r="A32" s="58"/>
      <c r="B32" s="58"/>
      <c r="C32" s="59"/>
      <c r="D32" s="60"/>
      <c r="E32" s="61"/>
    </row>
    <row r="33" spans="1:5" ht="18" customHeight="1">
      <c r="A33" s="58"/>
      <c r="B33" s="58"/>
      <c r="C33" s="59"/>
      <c r="D33" s="60"/>
      <c r="E33" s="61"/>
    </row>
    <row r="34" spans="1:5" ht="18" customHeight="1">
      <c r="A34" s="58"/>
      <c r="B34" s="58"/>
      <c r="C34" s="59"/>
      <c r="D34" s="60"/>
      <c r="E34" s="61"/>
    </row>
    <row r="35" spans="1:5" ht="18" customHeight="1">
      <c r="A35" s="58"/>
      <c r="B35" s="58"/>
      <c r="C35" s="59"/>
      <c r="D35" s="60"/>
      <c r="E35" s="61"/>
    </row>
    <row r="36" spans="1:4" s="23" customFormat="1" ht="18" customHeight="1">
      <c r="A36" s="20" t="s">
        <v>20</v>
      </c>
      <c r="B36" s="20"/>
      <c r="D36" s="26"/>
    </row>
    <row r="37" spans="1:5" ht="15" customHeight="1">
      <c r="A37" s="32" t="s">
        <v>11</v>
      </c>
      <c r="B37" s="32"/>
      <c r="C37" s="33"/>
      <c r="D37" s="24"/>
      <c r="E37" s="23"/>
    </row>
    <row r="38" ht="15" customHeight="1">
      <c r="A38" s="30" t="s">
        <v>10</v>
      </c>
    </row>
    <row r="39" ht="15" customHeight="1"/>
    <row r="40" spans="1:4" s="23" customFormat="1" ht="18" customHeight="1">
      <c r="A40" s="20"/>
      <c r="B40" s="20"/>
      <c r="D40" s="26"/>
    </row>
    <row r="41" spans="1:5" ht="15" customHeight="1">
      <c r="A41" s="116"/>
      <c r="B41" s="116"/>
      <c r="C41" s="116"/>
      <c r="D41" s="24"/>
      <c r="E41" s="23"/>
    </row>
    <row r="42" spans="1:5" ht="15" customHeight="1">
      <c r="A42" s="44"/>
      <c r="B42" s="44"/>
      <c r="C42" s="31"/>
      <c r="D42" s="31"/>
      <c r="E42" s="31"/>
    </row>
  </sheetData>
  <sheetProtection/>
  <mergeCells count="2">
    <mergeCell ref="A41:C41"/>
    <mergeCell ref="A1:E1"/>
  </mergeCells>
  <printOptions/>
  <pageMargins left="1.1811023622047245" right="0.7086614173228347" top="0.7874015748031497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="80" zoomScaleNormal="80" workbookViewId="0" topLeftCell="A10">
      <selection activeCell="F22" sqref="F22"/>
    </sheetView>
  </sheetViews>
  <sheetFormatPr defaultColWidth="9.140625" defaultRowHeight="15"/>
  <cols>
    <col min="1" max="1" width="4.57421875" style="4" customWidth="1"/>
    <col min="2" max="2" width="10.421875" style="4" customWidth="1"/>
    <col min="3" max="3" width="61.140625" style="13" customWidth="1"/>
    <col min="4" max="4" width="3.57421875" style="5" customWidth="1"/>
    <col min="5" max="5" width="6.57421875" style="5" customWidth="1"/>
    <col min="6" max="6" width="6.57421875" style="11" customWidth="1"/>
    <col min="7" max="7" width="7.421875" style="0" customWidth="1"/>
  </cols>
  <sheetData>
    <row r="1" spans="1:6" ht="21">
      <c r="A1" s="19" t="s">
        <v>102</v>
      </c>
      <c r="B1" s="9"/>
      <c r="C1" s="14"/>
      <c r="D1" s="15"/>
      <c r="E1" s="9"/>
      <c r="F1"/>
    </row>
    <row r="2" spans="1:7" ht="21">
      <c r="A2" s="37" t="s">
        <v>138</v>
      </c>
      <c r="B2" s="38"/>
      <c r="C2" s="39"/>
      <c r="D2" s="38"/>
      <c r="E2" s="38"/>
      <c r="F2" s="38"/>
      <c r="G2" s="38"/>
    </row>
    <row r="3" spans="1:6" ht="15.75" customHeight="1">
      <c r="A3" s="6"/>
      <c r="B3" s="13"/>
      <c r="C3" s="5"/>
      <c r="E3" s="11"/>
      <c r="F3"/>
    </row>
    <row r="4" spans="1:7" ht="21" customHeight="1" thickBot="1">
      <c r="A4" s="2" t="s">
        <v>3</v>
      </c>
      <c r="B4" s="2" t="s">
        <v>4</v>
      </c>
      <c r="C4" s="12" t="s">
        <v>5</v>
      </c>
      <c r="D4" s="2" t="s">
        <v>1</v>
      </c>
      <c r="E4" s="40" t="s">
        <v>2</v>
      </c>
      <c r="F4" s="40" t="s">
        <v>7</v>
      </c>
      <c r="G4" s="41" t="s">
        <v>8</v>
      </c>
    </row>
    <row r="5" spans="1:7" ht="85.5" customHeight="1" thickTop="1">
      <c r="A5" s="17" t="s">
        <v>104</v>
      </c>
      <c r="B5" s="1" t="s">
        <v>54</v>
      </c>
      <c r="C5" s="16" t="s">
        <v>156</v>
      </c>
      <c r="D5" s="1" t="s">
        <v>12</v>
      </c>
      <c r="E5" s="18">
        <v>5.2</v>
      </c>
      <c r="F5" s="46"/>
      <c r="G5" s="46">
        <f aca="true" t="shared" si="0" ref="G5:G22">E5*F5</f>
        <v>0</v>
      </c>
    </row>
    <row r="6" spans="1:7" ht="79.5" customHeight="1">
      <c r="A6" s="17" t="s">
        <v>105</v>
      </c>
      <c r="B6" s="1" t="s">
        <v>46</v>
      </c>
      <c r="C6" s="16" t="s">
        <v>204</v>
      </c>
      <c r="D6" s="1" t="s">
        <v>12</v>
      </c>
      <c r="E6" s="10">
        <v>801</v>
      </c>
      <c r="F6" s="45"/>
      <c r="G6" s="46">
        <f t="shared" si="0"/>
        <v>0</v>
      </c>
    </row>
    <row r="7" spans="1:7" ht="64.5" customHeight="1">
      <c r="A7" s="17" t="s">
        <v>106</v>
      </c>
      <c r="B7" s="1" t="s">
        <v>15</v>
      </c>
      <c r="C7" s="16" t="s">
        <v>207</v>
      </c>
      <c r="D7" s="1" t="s">
        <v>12</v>
      </c>
      <c r="E7" s="10">
        <v>285</v>
      </c>
      <c r="F7" s="45"/>
      <c r="G7" s="46">
        <f t="shared" si="0"/>
        <v>0</v>
      </c>
    </row>
    <row r="8" spans="1:7" ht="37.5" customHeight="1">
      <c r="A8" s="17" t="s">
        <v>107</v>
      </c>
      <c r="B8" s="1" t="s">
        <v>15</v>
      </c>
      <c r="C8" s="16" t="s">
        <v>136</v>
      </c>
      <c r="D8" s="1" t="s">
        <v>28</v>
      </c>
      <c r="E8" s="10">
        <v>1690</v>
      </c>
      <c r="F8" s="45"/>
      <c r="G8" s="46">
        <f t="shared" si="0"/>
        <v>0</v>
      </c>
    </row>
    <row r="9" spans="1:7" ht="111" customHeight="1">
      <c r="A9" s="17" t="s">
        <v>108</v>
      </c>
      <c r="B9" s="1" t="s">
        <v>38</v>
      </c>
      <c r="C9" s="16" t="s">
        <v>167</v>
      </c>
      <c r="D9" s="1" t="s">
        <v>30</v>
      </c>
      <c r="E9" s="18">
        <v>96</v>
      </c>
      <c r="F9" s="45"/>
      <c r="G9" s="46">
        <f t="shared" si="0"/>
        <v>0</v>
      </c>
    </row>
    <row r="10" spans="1:7" ht="51" customHeight="1">
      <c r="A10" s="17" t="s">
        <v>109</v>
      </c>
      <c r="B10" s="1" t="s">
        <v>39</v>
      </c>
      <c r="C10" s="16" t="s">
        <v>165</v>
      </c>
      <c r="D10" s="1" t="s">
        <v>30</v>
      </c>
      <c r="E10" s="18">
        <v>1535</v>
      </c>
      <c r="F10" s="45"/>
      <c r="G10" s="46">
        <f t="shared" si="0"/>
        <v>0</v>
      </c>
    </row>
    <row r="11" spans="1:7" ht="36" customHeight="1">
      <c r="A11" s="17" t="s">
        <v>110</v>
      </c>
      <c r="B11" s="1" t="s">
        <v>128</v>
      </c>
      <c r="C11" s="16" t="s">
        <v>205</v>
      </c>
      <c r="D11" s="1" t="s">
        <v>28</v>
      </c>
      <c r="E11" s="10">
        <v>171</v>
      </c>
      <c r="F11" s="46"/>
      <c r="G11" s="46">
        <f t="shared" si="0"/>
        <v>0</v>
      </c>
    </row>
    <row r="12" spans="1:7" ht="28.5" customHeight="1">
      <c r="A12" s="17" t="s">
        <v>111</v>
      </c>
      <c r="B12" s="1" t="s">
        <v>129</v>
      </c>
      <c r="C12" s="16" t="s">
        <v>130</v>
      </c>
      <c r="D12" s="1" t="s">
        <v>28</v>
      </c>
      <c r="E12" s="10">
        <v>171</v>
      </c>
      <c r="F12" s="97"/>
      <c r="G12" s="46">
        <f t="shared" si="0"/>
        <v>0</v>
      </c>
    </row>
    <row r="13" spans="1:7" ht="27" customHeight="1">
      <c r="A13" s="17" t="s">
        <v>112</v>
      </c>
      <c r="B13" s="1" t="s">
        <v>48</v>
      </c>
      <c r="C13" s="16" t="s">
        <v>49</v>
      </c>
      <c r="D13" s="1" t="s">
        <v>0</v>
      </c>
      <c r="E13" s="10">
        <v>14</v>
      </c>
      <c r="F13" s="46"/>
      <c r="G13" s="46">
        <f t="shared" si="0"/>
        <v>0</v>
      </c>
    </row>
    <row r="14" spans="1:7" ht="28.5" customHeight="1">
      <c r="A14" s="17" t="s">
        <v>113</v>
      </c>
      <c r="B14" s="1" t="s">
        <v>47</v>
      </c>
      <c r="C14" s="16" t="s">
        <v>50</v>
      </c>
      <c r="D14" s="1" t="s">
        <v>0</v>
      </c>
      <c r="E14" s="10">
        <v>13</v>
      </c>
      <c r="F14" s="46"/>
      <c r="G14" s="46">
        <f t="shared" si="0"/>
        <v>0</v>
      </c>
    </row>
    <row r="15" spans="1:7" ht="27" customHeight="1">
      <c r="A15" s="17" t="s">
        <v>114</v>
      </c>
      <c r="B15" s="1" t="s">
        <v>15</v>
      </c>
      <c r="C15" s="16" t="s">
        <v>51</v>
      </c>
      <c r="D15" s="1" t="s">
        <v>0</v>
      </c>
      <c r="E15" s="10">
        <v>2</v>
      </c>
      <c r="F15" s="46"/>
      <c r="G15" s="46">
        <f t="shared" si="0"/>
        <v>0</v>
      </c>
    </row>
    <row r="16" spans="1:7" ht="19.5" customHeight="1">
      <c r="A16" s="17" t="s">
        <v>115</v>
      </c>
      <c r="B16" s="1" t="s">
        <v>15</v>
      </c>
      <c r="C16" s="16" t="s">
        <v>53</v>
      </c>
      <c r="D16" s="1" t="s">
        <v>52</v>
      </c>
      <c r="E16" s="10">
        <v>1</v>
      </c>
      <c r="F16" s="46"/>
      <c r="G16" s="46">
        <f t="shared" si="0"/>
        <v>0</v>
      </c>
    </row>
    <row r="17" spans="1:7" ht="37.5" customHeight="1">
      <c r="A17" s="17" t="s">
        <v>116</v>
      </c>
      <c r="B17" s="1" t="s">
        <v>134</v>
      </c>
      <c r="C17" s="16" t="s">
        <v>133</v>
      </c>
      <c r="D17" s="1" t="s">
        <v>6</v>
      </c>
      <c r="E17" s="92">
        <v>5</v>
      </c>
      <c r="F17" s="46"/>
      <c r="G17" s="46">
        <f t="shared" si="0"/>
        <v>0</v>
      </c>
    </row>
    <row r="18" spans="1:7" ht="41.25" customHeight="1">
      <c r="A18" s="17" t="s">
        <v>117</v>
      </c>
      <c r="B18" s="1" t="s">
        <v>132</v>
      </c>
      <c r="C18" s="16" t="s">
        <v>166</v>
      </c>
      <c r="D18" s="1" t="s">
        <v>6</v>
      </c>
      <c r="E18" s="18">
        <v>107</v>
      </c>
      <c r="F18" s="46"/>
      <c r="G18" s="46">
        <f>E18*F18</f>
        <v>0</v>
      </c>
    </row>
    <row r="19" spans="1:7" ht="39.75" customHeight="1">
      <c r="A19" s="17" t="s">
        <v>118</v>
      </c>
      <c r="B19" s="1" t="s">
        <v>36</v>
      </c>
      <c r="C19" s="16" t="s">
        <v>131</v>
      </c>
      <c r="D19" s="1" t="s">
        <v>6</v>
      </c>
      <c r="E19" s="18">
        <v>2</v>
      </c>
      <c r="F19" s="46"/>
      <c r="G19" s="46">
        <f>E19*F19</f>
        <v>0</v>
      </c>
    </row>
    <row r="20" spans="1:7" ht="28.5" customHeight="1">
      <c r="A20" s="17" t="s">
        <v>119</v>
      </c>
      <c r="B20" s="1" t="s">
        <v>15</v>
      </c>
      <c r="C20" s="16" t="s">
        <v>135</v>
      </c>
      <c r="D20" s="1" t="s">
        <v>6</v>
      </c>
      <c r="E20" s="18">
        <v>25</v>
      </c>
      <c r="F20" s="46"/>
      <c r="G20" s="46">
        <f t="shared" si="0"/>
        <v>0</v>
      </c>
    </row>
    <row r="21" spans="1:7" ht="25.5" customHeight="1">
      <c r="A21" s="17" t="s">
        <v>120</v>
      </c>
      <c r="B21" s="1" t="s">
        <v>97</v>
      </c>
      <c r="C21" s="16" t="s">
        <v>96</v>
      </c>
      <c r="D21" s="1" t="s">
        <v>6</v>
      </c>
      <c r="E21" s="10">
        <v>3</v>
      </c>
      <c r="F21" s="46"/>
      <c r="G21" s="46">
        <f>E21*F21</f>
        <v>0</v>
      </c>
    </row>
    <row r="22" spans="1:7" ht="37.5" customHeight="1">
      <c r="A22" s="17" t="s">
        <v>206</v>
      </c>
      <c r="B22" s="1" t="s">
        <v>139</v>
      </c>
      <c r="C22" s="16" t="s">
        <v>140</v>
      </c>
      <c r="D22" s="1" t="s">
        <v>6</v>
      </c>
      <c r="E22" s="10">
        <v>9</v>
      </c>
      <c r="F22" s="46"/>
      <c r="G22" s="46">
        <f t="shared" si="0"/>
        <v>0</v>
      </c>
    </row>
    <row r="23" spans="2:7" ht="18" customHeight="1">
      <c r="B23" s="82"/>
      <c r="C23" s="8"/>
      <c r="D23" s="7"/>
      <c r="E23" s="3"/>
      <c r="G23" s="47">
        <f>SUM(G5:G22)</f>
        <v>0</v>
      </c>
    </row>
    <row r="24" spans="1:2" ht="18" customHeight="1">
      <c r="A24" s="6"/>
      <c r="B24" s="6"/>
    </row>
    <row r="25" ht="18" customHeight="1"/>
    <row r="26" ht="18" customHeight="1"/>
    <row r="27" ht="18" customHeight="1"/>
  </sheetData>
  <sheetProtection/>
  <printOptions/>
  <pageMargins left="0.5905511811023623" right="0.1968503937007874" top="0.7874015748031497" bottom="0.3937007874015748" header="0.5905511811023623" footer="0.1968503937007874"/>
  <pageSetup horizontalDpi="600" verticalDpi="600" orientation="portrait" paperSize="9" scale="95" r:id="rId1"/>
  <headerFooter>
    <oddFooter>&amp;L&amp;9část A. Demolice povrchů a ochrana stromů během stavby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="80" zoomScaleNormal="80" zoomScaleSheetLayoutView="100" zoomScalePageLayoutView="98" workbookViewId="0" topLeftCell="A44">
      <selection activeCell="F47" sqref="F47"/>
    </sheetView>
  </sheetViews>
  <sheetFormatPr defaultColWidth="9.140625" defaultRowHeight="15"/>
  <cols>
    <col min="1" max="1" width="4.57421875" style="4" customWidth="1"/>
    <col min="2" max="2" width="10.421875" style="4" customWidth="1"/>
    <col min="3" max="3" width="60.421875" style="13" customWidth="1"/>
    <col min="4" max="4" width="3.57421875" style="5" customWidth="1"/>
    <col min="5" max="5" width="6.00390625" style="5" customWidth="1"/>
    <col min="6" max="6" width="6.57421875" style="11" customWidth="1"/>
    <col min="7" max="7" width="8.57421875" style="0" customWidth="1"/>
  </cols>
  <sheetData>
    <row r="1" spans="1:6" ht="21">
      <c r="A1" s="19" t="s">
        <v>102</v>
      </c>
      <c r="B1" s="9"/>
      <c r="C1" s="14"/>
      <c r="D1" s="15"/>
      <c r="E1" s="9"/>
      <c r="F1"/>
    </row>
    <row r="2" spans="1:7" ht="21">
      <c r="A2" s="37" t="s">
        <v>74</v>
      </c>
      <c r="B2" s="38"/>
      <c r="C2" s="39"/>
      <c r="D2" s="38"/>
      <c r="E2" s="38"/>
      <c r="F2" s="38"/>
      <c r="G2" s="38"/>
    </row>
    <row r="3" spans="1:6" ht="15.75" customHeight="1">
      <c r="A3" s="6"/>
      <c r="B3" s="13"/>
      <c r="C3" s="5"/>
      <c r="E3" s="11"/>
      <c r="F3"/>
    </row>
    <row r="4" spans="1:7" ht="21" customHeight="1" thickBot="1">
      <c r="A4" s="2" t="s">
        <v>3</v>
      </c>
      <c r="B4" s="2" t="s">
        <v>4</v>
      </c>
      <c r="C4" s="12" t="s">
        <v>5</v>
      </c>
      <c r="D4" s="2" t="s">
        <v>1</v>
      </c>
      <c r="E4" s="40" t="s">
        <v>2</v>
      </c>
      <c r="F4" s="40" t="s">
        <v>7</v>
      </c>
      <c r="G4" s="41" t="s">
        <v>8</v>
      </c>
    </row>
    <row r="5" spans="1:7" ht="6" customHeight="1" thickTop="1">
      <c r="A5" s="48"/>
      <c r="B5" s="48"/>
      <c r="C5" s="49"/>
      <c r="D5" s="48"/>
      <c r="E5" s="50"/>
      <c r="F5" s="50"/>
      <c r="G5" s="51"/>
    </row>
    <row r="6" spans="1:2" ht="16.5" customHeight="1">
      <c r="A6" s="6"/>
      <c r="B6" s="6" t="s">
        <v>64</v>
      </c>
    </row>
    <row r="7" spans="1:7" ht="105" customHeight="1">
      <c r="A7" s="17" t="s">
        <v>23</v>
      </c>
      <c r="B7" s="1" t="s">
        <v>35</v>
      </c>
      <c r="C7" s="16" t="s">
        <v>192</v>
      </c>
      <c r="D7" s="1" t="s">
        <v>30</v>
      </c>
      <c r="E7" s="18">
        <v>235</v>
      </c>
      <c r="F7" s="45"/>
      <c r="G7" s="46">
        <f aca="true" t="shared" si="0" ref="G7:G13">E7*F7</f>
        <v>0</v>
      </c>
    </row>
    <row r="8" spans="1:7" ht="78" customHeight="1">
      <c r="A8" s="17" t="s">
        <v>24</v>
      </c>
      <c r="B8" s="1" t="s">
        <v>91</v>
      </c>
      <c r="C8" s="16" t="s">
        <v>211</v>
      </c>
      <c r="D8" s="1" t="s">
        <v>30</v>
      </c>
      <c r="E8" s="18">
        <v>25</v>
      </c>
      <c r="F8" s="45"/>
      <c r="G8" s="46">
        <f>E8*F8</f>
        <v>0</v>
      </c>
    </row>
    <row r="9" spans="1:7" ht="76.5" customHeight="1">
      <c r="A9" s="17" t="s">
        <v>57</v>
      </c>
      <c r="B9" s="1" t="s">
        <v>65</v>
      </c>
      <c r="C9" s="16" t="s">
        <v>193</v>
      </c>
      <c r="D9" s="1" t="s">
        <v>30</v>
      </c>
      <c r="E9" s="18">
        <v>322</v>
      </c>
      <c r="F9" s="45"/>
      <c r="G9" s="46">
        <f t="shared" si="0"/>
        <v>0</v>
      </c>
    </row>
    <row r="10" spans="1:7" ht="79.5" customHeight="1">
      <c r="A10" s="17" t="s">
        <v>157</v>
      </c>
      <c r="B10" s="1" t="s">
        <v>38</v>
      </c>
      <c r="C10" s="16" t="s">
        <v>168</v>
      </c>
      <c r="D10" s="1" t="s">
        <v>30</v>
      </c>
      <c r="E10" s="18">
        <v>174</v>
      </c>
      <c r="F10" s="45"/>
      <c r="G10" s="46">
        <f t="shared" si="0"/>
        <v>0</v>
      </c>
    </row>
    <row r="11" spans="1:7" ht="30" customHeight="1">
      <c r="A11" s="17" t="s">
        <v>158</v>
      </c>
      <c r="B11" s="1" t="s">
        <v>39</v>
      </c>
      <c r="C11" s="16" t="s">
        <v>169</v>
      </c>
      <c r="D11" s="1" t="s">
        <v>30</v>
      </c>
      <c r="E11" s="18">
        <v>870</v>
      </c>
      <c r="F11" s="45"/>
      <c r="G11" s="46">
        <f t="shared" si="0"/>
        <v>0</v>
      </c>
    </row>
    <row r="12" spans="1:7" ht="45.75" customHeight="1">
      <c r="A12" s="17" t="s">
        <v>58</v>
      </c>
      <c r="B12" s="1" t="s">
        <v>37</v>
      </c>
      <c r="C12" s="81" t="s">
        <v>194</v>
      </c>
      <c r="D12" s="1" t="s">
        <v>30</v>
      </c>
      <c r="E12" s="18">
        <v>161</v>
      </c>
      <c r="F12" s="45"/>
      <c r="G12" s="46">
        <f>E12*F12</f>
        <v>0</v>
      </c>
    </row>
    <row r="13" spans="1:7" ht="45.75" customHeight="1">
      <c r="A13" s="17" t="s">
        <v>59</v>
      </c>
      <c r="B13" s="1" t="s">
        <v>132</v>
      </c>
      <c r="C13" s="16" t="s">
        <v>170</v>
      </c>
      <c r="D13" s="1" t="s">
        <v>6</v>
      </c>
      <c r="E13" s="18">
        <v>296</v>
      </c>
      <c r="F13" s="45"/>
      <c r="G13" s="46">
        <f t="shared" si="0"/>
        <v>0</v>
      </c>
    </row>
    <row r="14" spans="1:7" ht="64.5" customHeight="1">
      <c r="A14" s="17" t="s">
        <v>60</v>
      </c>
      <c r="B14" s="1" t="s">
        <v>92</v>
      </c>
      <c r="C14" s="16" t="s">
        <v>212</v>
      </c>
      <c r="D14" s="1" t="s">
        <v>30</v>
      </c>
      <c r="E14" s="18">
        <v>18</v>
      </c>
      <c r="F14" s="45"/>
      <c r="G14" s="46">
        <f>E14*F14</f>
        <v>0</v>
      </c>
    </row>
    <row r="15" spans="1:7" ht="54" customHeight="1">
      <c r="A15" s="17" t="s">
        <v>61</v>
      </c>
      <c r="B15" s="1" t="s">
        <v>93</v>
      </c>
      <c r="C15" s="16" t="s">
        <v>141</v>
      </c>
      <c r="D15" s="1" t="s">
        <v>30</v>
      </c>
      <c r="E15" s="18">
        <v>7</v>
      </c>
      <c r="F15" s="45"/>
      <c r="G15" s="46">
        <f>E15*F15</f>
        <v>0</v>
      </c>
    </row>
    <row r="16" spans="1:7" ht="20.25" customHeight="1">
      <c r="A16" s="17" t="s">
        <v>62</v>
      </c>
      <c r="B16" s="1" t="s">
        <v>13</v>
      </c>
      <c r="C16" s="16" t="s">
        <v>213</v>
      </c>
      <c r="D16" s="1" t="s">
        <v>6</v>
      </c>
      <c r="E16" s="18">
        <v>12.6</v>
      </c>
      <c r="F16" s="45"/>
      <c r="G16" s="46">
        <f>E16*F16</f>
        <v>0</v>
      </c>
    </row>
    <row r="17" spans="1:7" ht="21" customHeight="1">
      <c r="A17" s="17" t="s">
        <v>63</v>
      </c>
      <c r="B17" s="1" t="s">
        <v>13</v>
      </c>
      <c r="C17" s="16" t="s">
        <v>177</v>
      </c>
      <c r="D17" s="1" t="s">
        <v>28</v>
      </c>
      <c r="E17" s="18">
        <v>140</v>
      </c>
      <c r="F17" s="45"/>
      <c r="G17" s="46">
        <f>E17*F17</f>
        <v>0</v>
      </c>
    </row>
    <row r="18" spans="1:7" ht="45" customHeight="1">
      <c r="A18" s="17" t="s">
        <v>94</v>
      </c>
      <c r="B18" s="1" t="s">
        <v>142</v>
      </c>
      <c r="C18" s="81" t="s">
        <v>172</v>
      </c>
      <c r="D18" s="1" t="s">
        <v>12</v>
      </c>
      <c r="E18" s="10">
        <v>1573</v>
      </c>
      <c r="F18" s="45"/>
      <c r="G18" s="46">
        <f>E18*F18</f>
        <v>0</v>
      </c>
    </row>
    <row r="19" ht="15">
      <c r="G19" s="87">
        <f>SUM(G7:G18)</f>
        <v>0</v>
      </c>
    </row>
    <row r="20" ht="15">
      <c r="B20" s="6" t="s">
        <v>66</v>
      </c>
    </row>
    <row r="21" spans="1:7" ht="42.75" customHeight="1">
      <c r="A21" s="17" t="s">
        <v>67</v>
      </c>
      <c r="B21" s="1" t="s">
        <v>16</v>
      </c>
      <c r="C21" s="81" t="s">
        <v>195</v>
      </c>
      <c r="D21" s="1" t="s">
        <v>12</v>
      </c>
      <c r="E21" s="10">
        <v>2063</v>
      </c>
      <c r="F21" s="45"/>
      <c r="G21" s="46">
        <f aca="true" t="shared" si="1" ref="G21:G27">E21*F21</f>
        <v>0</v>
      </c>
    </row>
    <row r="22" spans="1:7" ht="42.75" customHeight="1">
      <c r="A22" s="17" t="s">
        <v>68</v>
      </c>
      <c r="B22" s="1" t="s">
        <v>176</v>
      </c>
      <c r="C22" s="81" t="s">
        <v>196</v>
      </c>
      <c r="D22" s="1" t="s">
        <v>12</v>
      </c>
      <c r="E22" s="10">
        <v>2063</v>
      </c>
      <c r="F22" s="45"/>
      <c r="G22" s="46">
        <f t="shared" si="1"/>
        <v>0</v>
      </c>
    </row>
    <row r="23" spans="1:7" ht="43.5" customHeight="1">
      <c r="A23" s="17" t="s">
        <v>71</v>
      </c>
      <c r="B23" s="1" t="s">
        <v>171</v>
      </c>
      <c r="C23" s="81" t="s">
        <v>197</v>
      </c>
      <c r="D23" s="1" t="s">
        <v>12</v>
      </c>
      <c r="E23" s="10">
        <v>2063</v>
      </c>
      <c r="F23" s="45"/>
      <c r="G23" s="46">
        <f t="shared" si="1"/>
        <v>0</v>
      </c>
    </row>
    <row r="24" spans="1:7" ht="33" customHeight="1">
      <c r="A24" s="17" t="s">
        <v>72</v>
      </c>
      <c r="B24" s="1" t="s">
        <v>69</v>
      </c>
      <c r="C24" s="81" t="s">
        <v>70</v>
      </c>
      <c r="D24" s="1" t="s">
        <v>12</v>
      </c>
      <c r="E24" s="10">
        <v>2063</v>
      </c>
      <c r="F24" s="45"/>
      <c r="G24" s="46">
        <f t="shared" si="1"/>
        <v>0</v>
      </c>
    </row>
    <row r="25" spans="1:7" ht="19.5" customHeight="1">
      <c r="A25" s="17" t="s">
        <v>173</v>
      </c>
      <c r="B25" s="1" t="s">
        <v>14</v>
      </c>
      <c r="C25" s="81" t="s">
        <v>25</v>
      </c>
      <c r="D25" s="1" t="s">
        <v>12</v>
      </c>
      <c r="E25" s="10">
        <v>2063</v>
      </c>
      <c r="F25" s="45"/>
      <c r="G25" s="46">
        <f t="shared" si="1"/>
        <v>0</v>
      </c>
    </row>
    <row r="26" spans="1:7" ht="81.75" customHeight="1">
      <c r="A26" s="17" t="s">
        <v>174</v>
      </c>
      <c r="B26" s="1" t="s">
        <v>13</v>
      </c>
      <c r="C26" s="81" t="s">
        <v>186</v>
      </c>
      <c r="D26" s="1" t="s">
        <v>34</v>
      </c>
      <c r="E26" s="18">
        <v>62</v>
      </c>
      <c r="F26" s="45"/>
      <c r="G26" s="46">
        <f t="shared" si="1"/>
        <v>0</v>
      </c>
    </row>
    <row r="27" spans="1:7" ht="93.75" customHeight="1">
      <c r="A27" s="17" t="s">
        <v>175</v>
      </c>
      <c r="B27" s="1" t="s">
        <v>13</v>
      </c>
      <c r="C27" s="81" t="s">
        <v>187</v>
      </c>
      <c r="D27" s="1" t="s">
        <v>34</v>
      </c>
      <c r="E27" s="18">
        <v>5</v>
      </c>
      <c r="F27" s="45"/>
      <c r="G27" s="46">
        <f t="shared" si="1"/>
        <v>0</v>
      </c>
    </row>
    <row r="28" ht="15">
      <c r="G28" s="87">
        <f>SUM(G21:G27)</f>
        <v>0</v>
      </c>
    </row>
    <row r="29" ht="15">
      <c r="B29" s="6" t="s">
        <v>73</v>
      </c>
    </row>
    <row r="30" spans="1:7" ht="52.5" customHeight="1">
      <c r="A30" s="17" t="s">
        <v>31</v>
      </c>
      <c r="B30" s="1" t="s">
        <v>159</v>
      </c>
      <c r="C30" s="16" t="s">
        <v>180</v>
      </c>
      <c r="D30" s="1" t="s">
        <v>12</v>
      </c>
      <c r="E30" s="10">
        <v>111</v>
      </c>
      <c r="F30" s="45"/>
      <c r="G30" s="46">
        <f aca="true" t="shared" si="2" ref="G30:G47">E30*F30</f>
        <v>0</v>
      </c>
    </row>
    <row r="31" spans="1:7" ht="30" customHeight="1">
      <c r="A31" s="17" t="s">
        <v>78</v>
      </c>
      <c r="B31" s="1" t="s">
        <v>160</v>
      </c>
      <c r="C31" s="16" t="s">
        <v>178</v>
      </c>
      <c r="D31" s="1" t="s">
        <v>12</v>
      </c>
      <c r="E31" s="10">
        <v>335</v>
      </c>
      <c r="F31" s="45"/>
      <c r="G31" s="46">
        <f t="shared" si="2"/>
        <v>0</v>
      </c>
    </row>
    <row r="32" spans="1:7" ht="51" customHeight="1">
      <c r="A32" s="17" t="s">
        <v>79</v>
      </c>
      <c r="B32" s="1" t="s">
        <v>161</v>
      </c>
      <c r="C32" s="16" t="s">
        <v>181</v>
      </c>
      <c r="D32" s="1" t="s">
        <v>12</v>
      </c>
      <c r="E32" s="10">
        <v>905</v>
      </c>
      <c r="F32" s="45"/>
      <c r="G32" s="46">
        <f t="shared" si="2"/>
        <v>0</v>
      </c>
    </row>
    <row r="33" spans="1:7" ht="54.75" customHeight="1">
      <c r="A33" s="17" t="s">
        <v>80</v>
      </c>
      <c r="B33" s="1" t="s">
        <v>16</v>
      </c>
      <c r="C33" s="16" t="s">
        <v>188</v>
      </c>
      <c r="D33" s="1" t="s">
        <v>12</v>
      </c>
      <c r="E33" s="10">
        <v>165</v>
      </c>
      <c r="F33" s="45"/>
      <c r="G33" s="46">
        <f t="shared" si="2"/>
        <v>0</v>
      </c>
    </row>
    <row r="34" spans="1:7" ht="66.75" customHeight="1">
      <c r="A34" s="17" t="s">
        <v>81</v>
      </c>
      <c r="B34" s="1" t="s">
        <v>85</v>
      </c>
      <c r="C34" s="16" t="s">
        <v>182</v>
      </c>
      <c r="D34" s="1" t="s">
        <v>12</v>
      </c>
      <c r="E34" s="10">
        <v>55</v>
      </c>
      <c r="F34" s="45"/>
      <c r="G34" s="46">
        <f t="shared" si="2"/>
        <v>0</v>
      </c>
    </row>
    <row r="35" spans="1:7" ht="74.25" customHeight="1">
      <c r="A35" s="17" t="s">
        <v>82</v>
      </c>
      <c r="B35" s="1" t="s">
        <v>162</v>
      </c>
      <c r="C35" s="16" t="s">
        <v>198</v>
      </c>
      <c r="D35" s="1" t="s">
        <v>12</v>
      </c>
      <c r="E35" s="10">
        <v>56</v>
      </c>
      <c r="F35" s="45"/>
      <c r="G35" s="46">
        <f t="shared" si="2"/>
        <v>0</v>
      </c>
    </row>
    <row r="36" spans="1:7" ht="51.75" customHeight="1">
      <c r="A36" s="17" t="s">
        <v>83</v>
      </c>
      <c r="B36" s="1" t="s">
        <v>163</v>
      </c>
      <c r="C36" s="16" t="s">
        <v>183</v>
      </c>
      <c r="D36" s="1" t="s">
        <v>12</v>
      </c>
      <c r="E36" s="10">
        <v>878</v>
      </c>
      <c r="F36" s="45"/>
      <c r="G36" s="46">
        <f t="shared" si="2"/>
        <v>0</v>
      </c>
    </row>
    <row r="37" spans="1:7" ht="50.25" customHeight="1">
      <c r="A37" s="17" t="s">
        <v>84</v>
      </c>
      <c r="B37" s="1" t="s">
        <v>16</v>
      </c>
      <c r="C37" s="16" t="s">
        <v>184</v>
      </c>
      <c r="D37" s="1" t="s">
        <v>12</v>
      </c>
      <c r="E37" s="10">
        <v>27</v>
      </c>
      <c r="F37" s="45"/>
      <c r="G37" s="46">
        <f t="shared" si="2"/>
        <v>0</v>
      </c>
    </row>
    <row r="38" spans="1:7" ht="81" customHeight="1">
      <c r="A38" s="17" t="s">
        <v>86</v>
      </c>
      <c r="B38" s="1" t="s">
        <v>16</v>
      </c>
      <c r="C38" s="16" t="s">
        <v>179</v>
      </c>
      <c r="D38" s="1" t="s">
        <v>12</v>
      </c>
      <c r="E38" s="10">
        <v>170</v>
      </c>
      <c r="F38" s="45"/>
      <c r="G38" s="46">
        <f t="shared" si="2"/>
        <v>0</v>
      </c>
    </row>
    <row r="39" spans="1:7" ht="68.25" customHeight="1">
      <c r="A39" s="17" t="s">
        <v>87</v>
      </c>
      <c r="B39" s="1" t="s">
        <v>164</v>
      </c>
      <c r="C39" s="16" t="s">
        <v>185</v>
      </c>
      <c r="D39" s="1" t="s">
        <v>28</v>
      </c>
      <c r="E39" s="10">
        <v>1528</v>
      </c>
      <c r="F39" s="45"/>
      <c r="G39" s="46">
        <f t="shared" si="2"/>
        <v>0</v>
      </c>
    </row>
    <row r="40" spans="1:7" ht="80.25" customHeight="1">
      <c r="A40" s="17" t="s">
        <v>88</v>
      </c>
      <c r="B40" s="1" t="s">
        <v>16</v>
      </c>
      <c r="C40" s="16" t="s">
        <v>202</v>
      </c>
      <c r="D40" s="1" t="s">
        <v>28</v>
      </c>
      <c r="E40" s="18">
        <v>45.3</v>
      </c>
      <c r="F40" s="45"/>
      <c r="G40" s="46">
        <f t="shared" si="2"/>
        <v>0</v>
      </c>
    </row>
    <row r="41" spans="1:7" ht="60" customHeight="1">
      <c r="A41" s="17" t="s">
        <v>89</v>
      </c>
      <c r="B41" s="1" t="s">
        <v>98</v>
      </c>
      <c r="C41" s="16" t="s">
        <v>199</v>
      </c>
      <c r="D41" s="1" t="s">
        <v>29</v>
      </c>
      <c r="E41" s="18">
        <v>66.5</v>
      </c>
      <c r="F41" s="46"/>
      <c r="G41" s="46">
        <f t="shared" si="2"/>
        <v>0</v>
      </c>
    </row>
    <row r="42" spans="1:7" ht="48.75" customHeight="1">
      <c r="A42" s="17" t="s">
        <v>90</v>
      </c>
      <c r="B42" s="1" t="s">
        <v>13</v>
      </c>
      <c r="C42" s="16" t="s">
        <v>191</v>
      </c>
      <c r="D42" s="1" t="s">
        <v>6</v>
      </c>
      <c r="E42" s="18">
        <v>205</v>
      </c>
      <c r="F42" s="46"/>
      <c r="G42" s="46">
        <f t="shared" si="2"/>
        <v>0</v>
      </c>
    </row>
    <row r="43" spans="1:7" ht="70.5" customHeight="1">
      <c r="A43" s="17" t="s">
        <v>189</v>
      </c>
      <c r="B43" s="1" t="s">
        <v>13</v>
      </c>
      <c r="C43" s="16" t="s">
        <v>200</v>
      </c>
      <c r="D43" s="1" t="s">
        <v>6</v>
      </c>
      <c r="E43" s="18">
        <v>149</v>
      </c>
      <c r="F43" s="46"/>
      <c r="G43" s="46">
        <f t="shared" si="2"/>
        <v>0</v>
      </c>
    </row>
    <row r="44" spans="1:7" ht="66" customHeight="1">
      <c r="A44" s="17" t="s">
        <v>190</v>
      </c>
      <c r="B44" s="1" t="s">
        <v>13</v>
      </c>
      <c r="C44" s="16" t="s">
        <v>203</v>
      </c>
      <c r="D44" s="1" t="s">
        <v>28</v>
      </c>
      <c r="E44" s="18">
        <v>45.3</v>
      </c>
      <c r="F44" s="46"/>
      <c r="G44" s="46">
        <f t="shared" si="2"/>
        <v>0</v>
      </c>
    </row>
    <row r="45" spans="1:7" ht="33" customHeight="1">
      <c r="A45" s="17" t="s">
        <v>201</v>
      </c>
      <c r="B45" s="1" t="s">
        <v>16</v>
      </c>
      <c r="C45" s="16" t="s">
        <v>225</v>
      </c>
      <c r="D45" s="1" t="s">
        <v>0</v>
      </c>
      <c r="E45" s="18">
        <v>3</v>
      </c>
      <c r="F45" s="45"/>
      <c r="G45" s="46">
        <f t="shared" si="2"/>
        <v>0</v>
      </c>
    </row>
    <row r="46" spans="1:7" ht="27.75" customHeight="1">
      <c r="A46" s="17" t="s">
        <v>222</v>
      </c>
      <c r="B46" s="1" t="s">
        <v>13</v>
      </c>
      <c r="C46" s="16" t="s">
        <v>224</v>
      </c>
      <c r="D46" s="1" t="s">
        <v>28</v>
      </c>
      <c r="E46" s="18">
        <v>15</v>
      </c>
      <c r="F46" s="45"/>
      <c r="G46" s="46">
        <f t="shared" si="2"/>
        <v>0</v>
      </c>
    </row>
    <row r="47" spans="1:7" ht="21.75" customHeight="1">
      <c r="A47" s="17" t="s">
        <v>223</v>
      </c>
      <c r="B47" s="1" t="s">
        <v>32</v>
      </c>
      <c r="C47" s="16" t="s">
        <v>33</v>
      </c>
      <c r="D47" s="1" t="s">
        <v>6</v>
      </c>
      <c r="E47" s="10">
        <v>990</v>
      </c>
      <c r="F47" s="45"/>
      <c r="G47" s="46">
        <f t="shared" si="2"/>
        <v>0</v>
      </c>
    </row>
    <row r="48" spans="1:7" ht="18" customHeight="1">
      <c r="A48" s="11" t="s">
        <v>99</v>
      </c>
      <c r="G48" s="87">
        <f>SUM(G30:G47)</f>
        <v>0</v>
      </c>
    </row>
  </sheetData>
  <sheetProtection/>
  <printOptions/>
  <pageMargins left="0.5905511811023623" right="0.1968503937007874" top="0.7874015748031497" bottom="0.3937007874015748" header="0.5905511811023623" footer="0.1968503937007874"/>
  <pageSetup horizontalDpi="600" verticalDpi="600" orientation="portrait" paperSize="9" scale="95" r:id="rId1"/>
  <headerFooter>
    <oddFooter>&amp;L&amp;9část B. Terénní úpravy a zpevněné plochy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="80" zoomScaleNormal="80" workbookViewId="0" topLeftCell="A1">
      <selection activeCell="L12" sqref="L12"/>
    </sheetView>
  </sheetViews>
  <sheetFormatPr defaultColWidth="9.140625" defaultRowHeight="15"/>
  <cols>
    <col min="1" max="1" width="4.57421875" style="4" customWidth="1"/>
    <col min="2" max="2" width="10.421875" style="4" customWidth="1"/>
    <col min="3" max="3" width="61.140625" style="13" customWidth="1"/>
    <col min="4" max="4" width="3.57421875" style="5" customWidth="1"/>
    <col min="5" max="5" width="5.57421875" style="5" customWidth="1"/>
    <col min="6" max="6" width="6.57421875" style="11" customWidth="1"/>
    <col min="7" max="7" width="7.421875" style="0" customWidth="1"/>
  </cols>
  <sheetData>
    <row r="1" spans="1:6" ht="21">
      <c r="A1" s="19" t="s">
        <v>102</v>
      </c>
      <c r="B1" s="9"/>
      <c r="C1" s="14"/>
      <c r="D1" s="15"/>
      <c r="E1" s="9"/>
      <c r="F1"/>
    </row>
    <row r="2" spans="1:7" ht="21">
      <c r="A2" s="37" t="s">
        <v>103</v>
      </c>
      <c r="B2" s="38"/>
      <c r="C2" s="39"/>
      <c r="D2" s="38"/>
      <c r="E2" s="38"/>
      <c r="F2" s="38"/>
      <c r="G2" s="38"/>
    </row>
    <row r="3" spans="1:6" ht="15.75" customHeight="1">
      <c r="A3" s="6"/>
      <c r="B3" s="13"/>
      <c r="C3" s="5"/>
      <c r="E3" s="11"/>
      <c r="F3"/>
    </row>
    <row r="4" spans="1:7" ht="21" customHeight="1" thickBot="1">
      <c r="A4" s="2" t="s">
        <v>3</v>
      </c>
      <c r="B4" s="2" t="s">
        <v>4</v>
      </c>
      <c r="C4" s="12" t="s">
        <v>5</v>
      </c>
      <c r="D4" s="2" t="s">
        <v>1</v>
      </c>
      <c r="E4" s="40" t="s">
        <v>2</v>
      </c>
      <c r="F4" s="40" t="s">
        <v>7</v>
      </c>
      <c r="G4" s="41" t="s">
        <v>8</v>
      </c>
    </row>
    <row r="5" spans="1:7" ht="27.75" customHeight="1" thickTop="1">
      <c r="A5" s="17" t="s">
        <v>121</v>
      </c>
      <c r="B5" s="1" t="s">
        <v>15</v>
      </c>
      <c r="C5" s="16" t="s">
        <v>152</v>
      </c>
      <c r="D5" s="1" t="s">
        <v>0</v>
      </c>
      <c r="E5" s="10">
        <v>36</v>
      </c>
      <c r="F5" s="46"/>
      <c r="G5" s="46">
        <f aca="true" t="shared" si="0" ref="G5:G14">E5*F5</f>
        <v>0</v>
      </c>
    </row>
    <row r="6" spans="1:7" ht="28.5" customHeight="1">
      <c r="A6" s="17" t="s">
        <v>122</v>
      </c>
      <c r="B6" s="1" t="s">
        <v>15</v>
      </c>
      <c r="C6" s="16" t="s">
        <v>155</v>
      </c>
      <c r="D6" s="1" t="s">
        <v>0</v>
      </c>
      <c r="E6" s="10">
        <v>19</v>
      </c>
      <c r="F6" s="46"/>
      <c r="G6" s="46">
        <f>E6*F6</f>
        <v>0</v>
      </c>
    </row>
    <row r="7" spans="1:7" ht="52.5" customHeight="1">
      <c r="A7" s="17" t="s">
        <v>123</v>
      </c>
      <c r="B7" s="1" t="s">
        <v>13</v>
      </c>
      <c r="C7" s="16" t="s">
        <v>146</v>
      </c>
      <c r="D7" s="1" t="s">
        <v>0</v>
      </c>
      <c r="E7" s="10">
        <v>9</v>
      </c>
      <c r="F7" s="46"/>
      <c r="G7" s="46">
        <f>E7*F7</f>
        <v>0</v>
      </c>
    </row>
    <row r="8" spans="1:7" ht="52.5" customHeight="1">
      <c r="A8" s="17" t="s">
        <v>124</v>
      </c>
      <c r="B8" s="1" t="s">
        <v>13</v>
      </c>
      <c r="C8" s="16" t="s">
        <v>147</v>
      </c>
      <c r="D8" s="1" t="s">
        <v>0</v>
      </c>
      <c r="E8" s="10">
        <v>4</v>
      </c>
      <c r="F8" s="46"/>
      <c r="G8" s="46">
        <f>E8*F8</f>
        <v>0</v>
      </c>
    </row>
    <row r="9" spans="1:7" ht="51" customHeight="1">
      <c r="A9" s="17" t="s">
        <v>125</v>
      </c>
      <c r="B9" s="1" t="s">
        <v>13</v>
      </c>
      <c r="C9" s="16" t="s">
        <v>148</v>
      </c>
      <c r="D9" s="1" t="s">
        <v>0</v>
      </c>
      <c r="E9" s="10">
        <v>6</v>
      </c>
      <c r="F9" s="46"/>
      <c r="G9" s="46">
        <f t="shared" si="0"/>
        <v>0</v>
      </c>
    </row>
    <row r="10" spans="1:7" ht="26.25" customHeight="1">
      <c r="A10" s="17" t="s">
        <v>126</v>
      </c>
      <c r="B10" s="1" t="s">
        <v>15</v>
      </c>
      <c r="C10" s="16" t="s">
        <v>154</v>
      </c>
      <c r="D10" s="1" t="s">
        <v>0</v>
      </c>
      <c r="E10" s="10">
        <v>3</v>
      </c>
      <c r="F10" s="46"/>
      <c r="G10" s="46">
        <f t="shared" si="0"/>
        <v>0</v>
      </c>
    </row>
    <row r="11" spans="1:7" ht="54" customHeight="1">
      <c r="A11" s="17" t="s">
        <v>127</v>
      </c>
      <c r="B11" s="1" t="s">
        <v>13</v>
      </c>
      <c r="C11" s="16" t="s">
        <v>149</v>
      </c>
      <c r="D11" s="1" t="s">
        <v>0</v>
      </c>
      <c r="E11" s="10">
        <v>3</v>
      </c>
      <c r="F11" s="46"/>
      <c r="G11" s="46">
        <f>E11*F11</f>
        <v>0</v>
      </c>
    </row>
    <row r="12" spans="1:7" ht="36" customHeight="1">
      <c r="A12" s="17" t="s">
        <v>143</v>
      </c>
      <c r="B12" s="1" t="s">
        <v>15</v>
      </c>
      <c r="C12" s="16" t="s">
        <v>153</v>
      </c>
      <c r="D12" s="1" t="s">
        <v>0</v>
      </c>
      <c r="E12" s="10">
        <v>14</v>
      </c>
      <c r="F12" s="46"/>
      <c r="G12" s="46">
        <f>E12*F12</f>
        <v>0</v>
      </c>
    </row>
    <row r="13" spans="1:7" ht="57.75" customHeight="1">
      <c r="A13" s="17" t="s">
        <v>144</v>
      </c>
      <c r="B13" s="1" t="s">
        <v>13</v>
      </c>
      <c r="C13" s="16" t="s">
        <v>150</v>
      </c>
      <c r="D13" s="1" t="s">
        <v>0</v>
      </c>
      <c r="E13" s="10">
        <v>14</v>
      </c>
      <c r="F13" s="46"/>
      <c r="G13" s="46">
        <f t="shared" si="0"/>
        <v>0</v>
      </c>
    </row>
    <row r="14" spans="1:7" ht="25.5" customHeight="1">
      <c r="A14" s="17" t="s">
        <v>145</v>
      </c>
      <c r="B14" s="1" t="s">
        <v>15</v>
      </c>
      <c r="C14" s="16" t="s">
        <v>151</v>
      </c>
      <c r="D14" s="1" t="s">
        <v>52</v>
      </c>
      <c r="E14" s="10">
        <v>1</v>
      </c>
      <c r="F14" s="46"/>
      <c r="G14" s="46">
        <f t="shared" si="0"/>
        <v>0</v>
      </c>
    </row>
    <row r="15" spans="1:7" ht="18" customHeight="1">
      <c r="A15" s="82"/>
      <c r="B15" s="7"/>
      <c r="C15" s="8"/>
      <c r="D15" s="7"/>
      <c r="E15" s="86"/>
      <c r="G15" s="47">
        <f>SUM(G5:G14)</f>
        <v>0</v>
      </c>
    </row>
    <row r="16" spans="2:7" ht="18" customHeight="1">
      <c r="B16" s="82"/>
      <c r="C16" s="8"/>
      <c r="D16" s="7"/>
      <c r="E16" s="3"/>
      <c r="G16" s="47"/>
    </row>
    <row r="17" spans="1:2" ht="18" customHeight="1">
      <c r="A17" s="6"/>
      <c r="B17" s="6"/>
    </row>
    <row r="18" ht="18" customHeight="1"/>
    <row r="19" ht="18" customHeight="1"/>
    <row r="20" ht="18" customHeight="1"/>
  </sheetData>
  <sheetProtection/>
  <printOptions/>
  <pageMargins left="0.5905511811023623" right="0.1968503937007874" top="0.7874015748031497" bottom="0.3937007874015748" header="0.5905511811023623" footer="0.1968503937007874"/>
  <pageSetup horizontalDpi="600" verticalDpi="600" orientation="portrait" paperSize="9" scale="95" r:id="rId1"/>
  <headerFooter>
    <oddFooter>&amp;L&amp;9část C. Mobiliář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80" zoomScaleNormal="80" workbookViewId="0" topLeftCell="A1">
      <selection activeCell="J18" sqref="J18"/>
    </sheetView>
  </sheetViews>
  <sheetFormatPr defaultColWidth="9.140625" defaultRowHeight="15"/>
  <cols>
    <col min="1" max="1" width="4.57421875" style="4" customWidth="1"/>
    <col min="2" max="2" width="10.421875" style="4" customWidth="1"/>
    <col min="3" max="3" width="61.140625" style="13" customWidth="1"/>
    <col min="4" max="4" width="3.57421875" style="5" customWidth="1"/>
    <col min="5" max="5" width="5.57421875" style="5" customWidth="1"/>
    <col min="6" max="6" width="6.57421875" style="11" customWidth="1"/>
    <col min="7" max="7" width="7.421875" style="0" customWidth="1"/>
  </cols>
  <sheetData>
    <row r="1" spans="1:6" ht="21">
      <c r="A1" s="19" t="s">
        <v>102</v>
      </c>
      <c r="B1" s="9"/>
      <c r="C1" s="14"/>
      <c r="D1" s="15"/>
      <c r="E1" s="9"/>
      <c r="F1"/>
    </row>
    <row r="2" spans="1:7" ht="21">
      <c r="A2" s="37" t="s">
        <v>41</v>
      </c>
      <c r="B2" s="38"/>
      <c r="C2" s="39"/>
      <c r="D2" s="38"/>
      <c r="E2" s="38"/>
      <c r="F2" s="38"/>
      <c r="G2" s="38"/>
    </row>
    <row r="3" spans="1:6" ht="15.75" customHeight="1">
      <c r="A3" s="6"/>
      <c r="B3" s="13"/>
      <c r="C3" s="5"/>
      <c r="E3" s="11"/>
      <c r="F3"/>
    </row>
    <row r="4" spans="1:7" ht="21" customHeight="1" thickBot="1">
      <c r="A4" s="2" t="s">
        <v>3</v>
      </c>
      <c r="B4" s="2" t="s">
        <v>4</v>
      </c>
      <c r="C4" s="12" t="s">
        <v>5</v>
      </c>
      <c r="D4" s="2" t="s">
        <v>1</v>
      </c>
      <c r="E4" s="40" t="s">
        <v>2</v>
      </c>
      <c r="F4" s="40" t="s">
        <v>7</v>
      </c>
      <c r="G4" s="41" t="s">
        <v>8</v>
      </c>
    </row>
    <row r="5" spans="1:7" ht="27.75" customHeight="1" thickTop="1">
      <c r="A5" s="93" t="s">
        <v>237</v>
      </c>
      <c r="B5" s="1" t="s">
        <v>15</v>
      </c>
      <c r="C5" s="89" t="s">
        <v>214</v>
      </c>
      <c r="D5" s="88" t="s">
        <v>42</v>
      </c>
      <c r="E5" s="90">
        <v>1</v>
      </c>
      <c r="F5" s="91"/>
      <c r="G5" s="46">
        <f aca="true" t="shared" si="0" ref="G5:G17">E5*F5</f>
        <v>0</v>
      </c>
    </row>
    <row r="6" spans="1:7" ht="27.75" customHeight="1">
      <c r="A6" s="93" t="s">
        <v>238</v>
      </c>
      <c r="B6" s="1" t="s">
        <v>15</v>
      </c>
      <c r="C6" s="89" t="s">
        <v>215</v>
      </c>
      <c r="D6" s="88" t="s">
        <v>42</v>
      </c>
      <c r="E6" s="90">
        <v>1</v>
      </c>
      <c r="F6" s="91"/>
      <c r="G6" s="46">
        <f>E6*F6</f>
        <v>0</v>
      </c>
    </row>
    <row r="7" spans="1:7" ht="27.75" customHeight="1">
      <c r="A7" s="93" t="s">
        <v>239</v>
      </c>
      <c r="B7" s="1" t="s">
        <v>15</v>
      </c>
      <c r="C7" s="89" t="s">
        <v>216</v>
      </c>
      <c r="D7" s="88" t="s">
        <v>42</v>
      </c>
      <c r="E7" s="90">
        <v>1</v>
      </c>
      <c r="F7" s="91"/>
      <c r="G7" s="46">
        <f>E7*F7</f>
        <v>0</v>
      </c>
    </row>
    <row r="8" spans="1:7" ht="49.5" customHeight="1">
      <c r="A8" s="93" t="s">
        <v>240</v>
      </c>
      <c r="B8" s="1" t="s">
        <v>15</v>
      </c>
      <c r="C8" s="89" t="s">
        <v>217</v>
      </c>
      <c r="D8" s="88" t="s">
        <v>42</v>
      </c>
      <c r="E8" s="90">
        <v>1</v>
      </c>
      <c r="F8" s="91"/>
      <c r="G8" s="46">
        <f t="shared" si="0"/>
        <v>0</v>
      </c>
    </row>
    <row r="9" spans="1:7" ht="27.75" customHeight="1">
      <c r="A9" s="93" t="s">
        <v>241</v>
      </c>
      <c r="B9" s="1" t="s">
        <v>15</v>
      </c>
      <c r="C9" s="89" t="s">
        <v>218</v>
      </c>
      <c r="D9" s="88" t="s">
        <v>42</v>
      </c>
      <c r="E9" s="90">
        <v>1</v>
      </c>
      <c r="F9" s="91"/>
      <c r="G9" s="46">
        <f t="shared" si="0"/>
        <v>0</v>
      </c>
    </row>
    <row r="10" spans="1:7" ht="27.75" customHeight="1">
      <c r="A10" s="93" t="s">
        <v>242</v>
      </c>
      <c r="B10" s="1" t="s">
        <v>15</v>
      </c>
      <c r="C10" s="89" t="s">
        <v>219</v>
      </c>
      <c r="D10" s="88" t="s">
        <v>42</v>
      </c>
      <c r="E10" s="90">
        <v>1</v>
      </c>
      <c r="F10" s="91"/>
      <c r="G10" s="46">
        <f t="shared" si="0"/>
        <v>0</v>
      </c>
    </row>
    <row r="11" spans="1:7" ht="27.75" customHeight="1">
      <c r="A11" s="93" t="s">
        <v>243</v>
      </c>
      <c r="B11" s="1" t="s">
        <v>15</v>
      </c>
      <c r="C11" s="89" t="s">
        <v>220</v>
      </c>
      <c r="D11" s="88" t="s">
        <v>42</v>
      </c>
      <c r="E11" s="90">
        <v>1</v>
      </c>
      <c r="F11" s="91"/>
      <c r="G11" s="46">
        <f t="shared" si="0"/>
        <v>0</v>
      </c>
    </row>
    <row r="12" spans="1:7" ht="27.75" customHeight="1">
      <c r="A12" s="93" t="s">
        <v>244</v>
      </c>
      <c r="B12" s="1" t="s">
        <v>15</v>
      </c>
      <c r="C12" s="89" t="s">
        <v>221</v>
      </c>
      <c r="D12" s="88" t="s">
        <v>42</v>
      </c>
      <c r="E12" s="90">
        <v>1</v>
      </c>
      <c r="F12" s="91"/>
      <c r="G12" s="46">
        <f>E12*F12</f>
        <v>0</v>
      </c>
    </row>
    <row r="13" spans="1:7" ht="27.75" customHeight="1">
      <c r="A13" s="93" t="s">
        <v>245</v>
      </c>
      <c r="B13" s="1" t="s">
        <v>15</v>
      </c>
      <c r="C13" s="89" t="s">
        <v>43</v>
      </c>
      <c r="D13" s="88" t="s">
        <v>42</v>
      </c>
      <c r="E13" s="90">
        <v>1</v>
      </c>
      <c r="F13" s="91"/>
      <c r="G13" s="46">
        <f t="shared" si="0"/>
        <v>0</v>
      </c>
    </row>
    <row r="14" spans="1:7" ht="27.75" customHeight="1">
      <c r="A14" s="93" t="s">
        <v>246</v>
      </c>
      <c r="B14" s="1" t="s">
        <v>15</v>
      </c>
      <c r="C14" s="89" t="s">
        <v>56</v>
      </c>
      <c r="D14" s="88" t="s">
        <v>0</v>
      </c>
      <c r="E14" s="90">
        <v>3</v>
      </c>
      <c r="F14" s="91"/>
      <c r="G14" s="46">
        <f t="shared" si="0"/>
        <v>0</v>
      </c>
    </row>
    <row r="15" spans="1:7" ht="27.75" customHeight="1">
      <c r="A15" s="93" t="s">
        <v>247</v>
      </c>
      <c r="B15" s="1" t="s">
        <v>15</v>
      </c>
      <c r="C15" s="89" t="s">
        <v>95</v>
      </c>
      <c r="D15" s="88" t="s">
        <v>42</v>
      </c>
      <c r="E15" s="90">
        <v>1</v>
      </c>
      <c r="F15" s="91"/>
      <c r="G15" s="46">
        <f t="shared" si="0"/>
        <v>0</v>
      </c>
    </row>
    <row r="16" spans="1:7" ht="27.75" customHeight="1">
      <c r="A16" s="93" t="s">
        <v>248</v>
      </c>
      <c r="B16" s="1" t="s">
        <v>15</v>
      </c>
      <c r="C16" s="89" t="s">
        <v>210</v>
      </c>
      <c r="D16" s="88" t="s">
        <v>42</v>
      </c>
      <c r="E16" s="90">
        <v>1</v>
      </c>
      <c r="F16" s="91"/>
      <c r="G16" s="46">
        <f t="shared" si="0"/>
        <v>0</v>
      </c>
    </row>
    <row r="17" spans="1:7" ht="27.75" customHeight="1">
      <c r="A17" s="93" t="s">
        <v>249</v>
      </c>
      <c r="B17" s="1" t="s">
        <v>15</v>
      </c>
      <c r="C17" s="89" t="s">
        <v>45</v>
      </c>
      <c r="D17" s="88" t="s">
        <v>42</v>
      </c>
      <c r="E17" s="90">
        <v>1</v>
      </c>
      <c r="F17" s="91"/>
      <c r="G17" s="46">
        <f t="shared" si="0"/>
        <v>0</v>
      </c>
    </row>
    <row r="18" spans="1:7" ht="27.75" customHeight="1">
      <c r="A18" s="93" t="s">
        <v>250</v>
      </c>
      <c r="B18" s="1" t="s">
        <v>15</v>
      </c>
      <c r="C18" s="89" t="s">
        <v>208</v>
      </c>
      <c r="D18" s="88" t="s">
        <v>42</v>
      </c>
      <c r="E18" s="90">
        <v>1</v>
      </c>
      <c r="F18" s="91"/>
      <c r="G18" s="46">
        <f>E18*F18</f>
        <v>0</v>
      </c>
    </row>
    <row r="19" spans="1:7" ht="27.75" customHeight="1">
      <c r="A19" s="93" t="s">
        <v>251</v>
      </c>
      <c r="B19" s="1" t="s">
        <v>15</v>
      </c>
      <c r="C19" s="89" t="s">
        <v>209</v>
      </c>
      <c r="D19" s="88" t="s">
        <v>42</v>
      </c>
      <c r="E19" s="90">
        <v>1</v>
      </c>
      <c r="F19" s="91"/>
      <c r="G19" s="46">
        <f>E19*F19</f>
        <v>0</v>
      </c>
    </row>
    <row r="20" spans="1:7" ht="17.25" customHeight="1">
      <c r="A20" s="3"/>
      <c r="B20" s="7"/>
      <c r="C20" s="8"/>
      <c r="D20" s="7"/>
      <c r="E20" s="3"/>
      <c r="G20" s="47">
        <f>SUM(G5:G19)</f>
        <v>0</v>
      </c>
    </row>
    <row r="21" spans="1:7" ht="28.5" customHeight="1">
      <c r="A21" s="118"/>
      <c r="B21" s="118"/>
      <c r="C21" s="118"/>
      <c r="D21" s="118"/>
      <c r="E21" s="118"/>
      <c r="G21" s="99"/>
    </row>
    <row r="22" ht="15">
      <c r="C22" s="98"/>
    </row>
  </sheetData>
  <sheetProtection/>
  <mergeCells count="1">
    <mergeCell ref="A21:E21"/>
  </mergeCells>
  <printOptions/>
  <pageMargins left="0.5905511811023623" right="0.1968503937007874" top="0.7874015748031497" bottom="0.3937007874015748" header="0.5905511811023623" footer="0.1968503937007874"/>
  <pageSetup horizontalDpi="600" verticalDpi="600" orientation="portrait" paperSize="9" scale="95" r:id="rId1"/>
  <headerFooter>
    <oddFooter>&amp;L&amp;9Vedlejší rozpočtové náklady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Buresovi</dc:creator>
  <cp:keywords/>
  <dc:description/>
  <cp:lastModifiedBy>Riegerová Irena</cp:lastModifiedBy>
  <cp:lastPrinted>2023-07-15T17:46:28Z</cp:lastPrinted>
  <dcterms:created xsi:type="dcterms:W3CDTF">2012-03-23T17:35:47Z</dcterms:created>
  <dcterms:modified xsi:type="dcterms:W3CDTF">2023-10-11T11:35:29Z</dcterms:modified>
  <cp:category/>
  <cp:version/>
  <cp:contentType/>
  <cp:contentStatus/>
</cp:coreProperties>
</file>